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9045"/>
  </bookViews>
  <sheets>
    <sheet name="Лист1" sheetId="1" r:id="rId1"/>
  </sheets>
  <definedNames>
    <definedName name="_xlnm._FilterDatabase" localSheetId="0" hidden="1">Лист1!$A$3:$ED$3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S4" i="1" l="1"/>
  <c r="ED4" i="1" l="1"/>
  <c r="DZ4" i="1" l="1"/>
  <c r="CI4" i="1"/>
  <c r="BV4" i="1"/>
  <c r="BL4" i="1"/>
  <c r="BJ4" i="1"/>
  <c r="BH4" i="1"/>
  <c r="BA4" i="1"/>
  <c r="BB4" i="1" s="1"/>
  <c r="AX4" i="1"/>
  <c r="AY4" i="1" s="1"/>
  <c r="AU4" i="1"/>
  <c r="AV4" i="1" s="1"/>
  <c r="AR4" i="1"/>
  <c r="AS4" i="1" s="1"/>
  <c r="AM4" i="1"/>
  <c r="AN4" i="1" s="1"/>
  <c r="AJ4" i="1"/>
  <c r="AK4" i="1" s="1"/>
  <c r="AG4" i="1"/>
  <c r="AH4" i="1" s="1"/>
  <c r="AD4" i="1"/>
  <c r="AE4" i="1" s="1"/>
  <c r="Y4" i="1"/>
  <c r="Z4" i="1" s="1"/>
  <c r="V4" i="1"/>
  <c r="W4" i="1" s="1"/>
  <c r="S4" i="1"/>
  <c r="T4" i="1" s="1"/>
  <c r="P4" i="1"/>
  <c r="Q4" i="1" s="1"/>
  <c r="BM4" i="1" l="1"/>
  <c r="AA4" i="1"/>
  <c r="BC4" i="1"/>
  <c r="AO4" i="1"/>
  <c r="L4" i="1" l="1"/>
  <c r="I4" i="1" l="1"/>
  <c r="CX4" i="1" l="1"/>
  <c r="CY4" i="1" s="1"/>
  <c r="CR4" i="1"/>
  <c r="CS4" i="1" s="1"/>
  <c r="CC4" i="1"/>
  <c r="CU4" i="1"/>
  <c r="CV4" i="1" s="1"/>
  <c r="CO4" i="1"/>
  <c r="CP4" i="1" s="1"/>
  <c r="D4" i="1"/>
  <c r="H4" i="1"/>
  <c r="F4" i="1"/>
  <c r="CZ4" i="1" l="1"/>
  <c r="EB4" i="1" s="1"/>
</calcChain>
</file>

<file path=xl/sharedStrings.xml><?xml version="1.0" encoding="utf-8"?>
<sst xmlns="http://schemas.openxmlformats.org/spreadsheetml/2006/main" count="150" uniqueCount="66">
  <si>
    <t>балл</t>
  </si>
  <si>
    <t>Методические семинары, конференции, проводимые на базе учреждения</t>
  </si>
  <si>
    <t>Участие ОО в конкурсах ОО</t>
  </si>
  <si>
    <t>Обеспечение образовательного процесса</t>
  </si>
  <si>
    <t>Эффективность управления</t>
  </si>
  <si>
    <t>район</t>
  </si>
  <si>
    <t>Учреждение</t>
  </si>
  <si>
    <t>городской</t>
  </si>
  <si>
    <t>Республиканский</t>
  </si>
  <si>
    <t>Всероссийский</t>
  </si>
  <si>
    <t>Международный</t>
  </si>
  <si>
    <t>Учреждения</t>
  </si>
  <si>
    <t>Педагогов</t>
  </si>
  <si>
    <t>Наличие публичного отчета</t>
  </si>
  <si>
    <t>Наличие финансового отчета</t>
  </si>
  <si>
    <t>Наличие оперативной информации</t>
  </si>
  <si>
    <t>Налииче детского травматизма</t>
  </si>
  <si>
    <t>Наличие взрослого травматизма</t>
  </si>
  <si>
    <t>Кол-во детей-инвалидов, ОВЗ</t>
  </si>
  <si>
    <t>НВП</t>
  </si>
  <si>
    <t>9 Мая</t>
  </si>
  <si>
    <t>День защиты детей</t>
  </si>
  <si>
    <t>день города и РТ</t>
  </si>
  <si>
    <t>Иные городские мероприятия</t>
  </si>
  <si>
    <t>Объем средств, привлеченных за счет оказания платных услуг</t>
  </si>
  <si>
    <t>Наличие жалоб</t>
  </si>
  <si>
    <t xml:space="preserve">Наличие дисциплинарных взысканий </t>
  </si>
  <si>
    <t>итоговые баллы</t>
  </si>
  <si>
    <t>Общее количество сотрудников</t>
  </si>
  <si>
    <t>Кол-во сотрудников, имеющие высшую и первую кв.кактегории</t>
  </si>
  <si>
    <t>Выступление педагогов на семинарах, конференциях + публикации в газетах, журналах, СМИ</t>
  </si>
  <si>
    <t>Количество детей по муниципальному заданию</t>
  </si>
  <si>
    <t>младший возраст (6/7-10 лет, 1-4 класс)</t>
  </si>
  <si>
    <t>средний возраст (11-15 лет, 5-9 класс)</t>
  </si>
  <si>
    <t>старший возраст (16-18 лет, 10-11 класс)</t>
  </si>
  <si>
    <t>Результаты обучающихся</t>
  </si>
  <si>
    <t>Новый год</t>
  </si>
  <si>
    <t>Открытие и закрытие олимпиад</t>
  </si>
  <si>
    <t>Сабантуй</t>
  </si>
  <si>
    <t>Большая перемена</t>
  </si>
  <si>
    <t>Городской, республиканский</t>
  </si>
  <si>
    <t>Количество реализуемых адаптированных программ для детей с ОВЗ, детей-инвалидов</t>
  </si>
  <si>
    <t>Организация и проведение мероприятий самим учреждением (р., г., респ., вс.)</t>
  </si>
  <si>
    <t>Городские мероприятия</t>
  </si>
  <si>
    <t>Количество педагогов, ставших победителями и призерами в профессиональных конкурсах</t>
  </si>
  <si>
    <t xml:space="preserve">Грантовая активность (указывать количество конкурсов) </t>
  </si>
  <si>
    <t>Руководитель ГМО</t>
  </si>
  <si>
    <t>Количество обучающихся по предпрофессиональным программам</t>
  </si>
  <si>
    <t>Количество реализуемых предпрофессиональных программ</t>
  </si>
  <si>
    <t>Количество выпускников, поступивших в профильные ВУЗы, ССУЗы</t>
  </si>
  <si>
    <t>Стипендиаты Мэра</t>
  </si>
  <si>
    <t>Новые имена</t>
  </si>
  <si>
    <t>Безопасные условия (да/нет)</t>
  </si>
  <si>
    <t>Доступность и открытость (есть/нет)</t>
  </si>
  <si>
    <t>общее количество детей</t>
  </si>
  <si>
    <t>доля</t>
  </si>
  <si>
    <t>город балл</t>
  </si>
  <si>
    <t>район балл</t>
  </si>
  <si>
    <t>респ балл</t>
  </si>
  <si>
    <t>всерос балл</t>
  </si>
  <si>
    <t>место</t>
  </si>
  <si>
    <t>итоговое место</t>
  </si>
  <si>
    <t>ПРИМЕЧАНИЕ! ЗАПОЛНЯТЬ ТОЛЬКО ЗЕЛЕНЫЕ ЯЧЕЙКИ! ОСТАЛЬНЫЕ НЕ ТРОГАТЬ.</t>
  </si>
  <si>
    <t>МБУ ДО "ДХШ №3"</t>
  </si>
  <si>
    <t>Ново-Савиновский</t>
  </si>
  <si>
    <t>р2, респ4,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</si>
</sst>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5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91">
    <xf numFmtId="0" fontId="0" fillId="0" borderId="0" xfId="0"/>
    <xf numFmtId="0" fontId="2" fillId="2" borderId="1" xfId="0" applyFont="1" applyFill="1" applyBorder="1" applyAlignment="1">
      <alignment horizontal="center" vertical="center" textRotation="90" wrapText="1"/>
    </xf>
    <xf numFmtId="0" fontId="4" fillId="3" borderId="1" xfId="0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6" fillId="3" borderId="1" xfId="0" applyFont="1" applyFill="1" applyBorder="1" applyAlignment="1">
      <alignment horizontal="center" vertical="center" textRotation="90"/>
    </xf>
    <xf numFmtId="0" fontId="0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center" vertical="center" textRotation="90" wrapText="1"/>
    </xf>
    <xf numFmtId="0" fontId="5" fillId="0" borderId="3" xfId="0" applyFont="1" applyFill="1" applyBorder="1" applyAlignment="1">
      <alignment horizontal="center" vertical="center" textRotation="90"/>
    </xf>
    <xf numFmtId="0" fontId="2" fillId="0" borderId="3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right" wrapText="1" shrinkToFit="1"/>
    </xf>
    <xf numFmtId="0" fontId="0" fillId="0" borderId="0" xfId="0" applyAlignment="1">
      <alignment horizontal="right" wrapText="1" shrinkToFit="1"/>
    </xf>
    <xf numFmtId="0" fontId="2" fillId="0" borderId="1" xfId="0" applyFont="1" applyFill="1" applyBorder="1" applyAlignment="1">
      <alignment horizontal="center" vertical="center" textRotation="90" wrapText="1"/>
    </xf>
    <xf numFmtId="0" fontId="0" fillId="0" borderId="1" xfId="0" applyFill="1" applyBorder="1" applyAlignment="1">
      <alignment horizontal="center"/>
    </xf>
    <xf numFmtId="0" fontId="0" fillId="0" borderId="0" xfId="0" applyFill="1"/>
    <xf numFmtId="2" fontId="0" fillId="0" borderId="1" xfId="0" applyNumberFormat="1" applyBorder="1" applyAlignment="1">
      <alignment horizontal="right" wrapText="1" shrinkToFit="1"/>
    </xf>
    <xf numFmtId="0" fontId="0" fillId="3" borderId="1" xfId="0" applyFill="1" applyBorder="1" applyAlignment="1">
      <alignment horizontal="right" wrapText="1" shrinkToFit="1"/>
    </xf>
    <xf numFmtId="0" fontId="0" fillId="3" borderId="0" xfId="0" applyFill="1"/>
    <xf numFmtId="1" fontId="0" fillId="3" borderId="1" xfId="0" applyNumberFormat="1" applyFill="1" applyBorder="1" applyAlignment="1">
      <alignment horizontal="right" wrapText="1" shrinkToFit="1"/>
    </xf>
    <xf numFmtId="0" fontId="3" fillId="3" borderId="3" xfId="0" applyFont="1" applyFill="1" applyBorder="1" applyAlignment="1">
      <alignment horizontal="center" vertical="center" textRotation="90" wrapText="1"/>
    </xf>
    <xf numFmtId="0" fontId="6" fillId="3" borderId="1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2" fillId="3" borderId="2" xfId="0" applyFont="1" applyFill="1" applyBorder="1" applyAlignment="1">
      <alignment horizontal="center" vertical="center" textRotation="90" wrapText="1"/>
    </xf>
    <xf numFmtId="0" fontId="2" fillId="3" borderId="3" xfId="0" applyFont="1" applyFill="1" applyBorder="1" applyAlignment="1">
      <alignment horizontal="center" vertical="center" textRotation="90" wrapText="1"/>
    </xf>
    <xf numFmtId="2" fontId="0" fillId="3" borderId="1" xfId="0" applyNumberFormat="1" applyFill="1" applyBorder="1" applyAlignment="1">
      <alignment horizontal="right" wrapText="1" shrinkToFit="1"/>
    </xf>
    <xf numFmtId="0" fontId="2" fillId="3" borderId="1" xfId="0" applyFont="1" applyFill="1" applyBorder="1" applyAlignment="1">
      <alignment horizontal="center" vertical="center" textRotation="90" wrapText="1"/>
    </xf>
    <xf numFmtId="0" fontId="11" fillId="4" borderId="0" xfId="0" applyFont="1" applyFill="1"/>
    <xf numFmtId="0" fontId="7" fillId="4" borderId="1" xfId="0" applyFont="1" applyFill="1" applyBorder="1" applyAlignment="1">
      <alignment horizontal="center" vertical="center" textRotation="90"/>
    </xf>
    <xf numFmtId="1" fontId="8" fillId="4" borderId="1" xfId="0" applyNumberFormat="1" applyFont="1" applyFill="1" applyBorder="1" applyAlignment="1">
      <alignment horizontal="right" wrapText="1" shrinkToFit="1"/>
    </xf>
    <xf numFmtId="0" fontId="3" fillId="5" borderId="1" xfId="0" applyFont="1" applyFill="1" applyBorder="1" applyAlignment="1">
      <alignment horizontal="center" vertical="center" textRotation="90" wrapText="1"/>
    </xf>
    <xf numFmtId="0" fontId="1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right" wrapText="1" shrinkToFit="1"/>
    </xf>
    <xf numFmtId="0" fontId="0" fillId="5" borderId="0" xfId="0" applyFill="1"/>
    <xf numFmtId="0" fontId="0" fillId="5" borderId="1" xfId="0" applyFill="1" applyBorder="1" applyAlignment="1">
      <alignment horizontal="center" vertical="center" wrapText="1"/>
    </xf>
    <xf numFmtId="1" fontId="0" fillId="5" borderId="1" xfId="0" applyNumberFormat="1" applyFill="1" applyBorder="1" applyAlignment="1">
      <alignment horizontal="right" wrapText="1" shrinkToFit="1"/>
    </xf>
    <xf numFmtId="0" fontId="10" fillId="0" borderId="1" xfId="1" applyFont="1" applyBorder="1" applyAlignment="1">
      <alignment horizontal="right" shrinkToFit="1"/>
    </xf>
    <xf numFmtId="0" fontId="10" fillId="3" borderId="1" xfId="1" applyFont="1" applyFill="1" applyBorder="1" applyAlignment="1">
      <alignment horizontal="right" shrinkToFit="1"/>
    </xf>
    <xf numFmtId="0" fontId="10" fillId="5" borderId="1" xfId="1" applyFont="1" applyFill="1" applyBorder="1" applyAlignment="1">
      <alignment horizontal="right" shrinkToFit="1"/>
    </xf>
    <xf numFmtId="0" fontId="3" fillId="5" borderId="1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textRotation="90" wrapText="1"/>
    </xf>
    <xf numFmtId="0" fontId="3" fillId="5" borderId="2" xfId="0" applyFont="1" applyFill="1" applyBorder="1" applyAlignment="1">
      <alignment horizontal="center" vertical="center" textRotation="90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textRotation="90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textRotation="90" wrapText="1"/>
    </xf>
    <xf numFmtId="0" fontId="2" fillId="5" borderId="3" xfId="0" applyFont="1" applyFill="1" applyBorder="1" applyAlignment="1">
      <alignment horizontal="center" vertical="center" textRotation="90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/>
    </xf>
    <xf numFmtId="0" fontId="0" fillId="6" borderId="0" xfId="0" applyFill="1"/>
    <xf numFmtId="0" fontId="0" fillId="6" borderId="1" xfId="0" applyFill="1" applyBorder="1" applyAlignment="1">
      <alignment wrapText="1"/>
    </xf>
    <xf numFmtId="1" fontId="0" fillId="6" borderId="1" xfId="0" applyNumberFormat="1" applyFill="1" applyBorder="1" applyAlignment="1">
      <alignment horizontal="right" wrapText="1" shrinkToFit="1"/>
    </xf>
    <xf numFmtId="0" fontId="4" fillId="2" borderId="0" xfId="0" applyFont="1" applyFill="1" applyBorder="1" applyAlignment="1">
      <alignment horizontal="center" vertical="center"/>
    </xf>
    <xf numFmtId="0" fontId="11" fillId="0" borderId="0" xfId="0" applyFont="1" applyFill="1"/>
    <xf numFmtId="0" fontId="12" fillId="0" borderId="1" xfId="0" applyFont="1" applyBorder="1" applyAlignment="1">
      <alignment wrapText="1"/>
    </xf>
    <xf numFmtId="1" fontId="0" fillId="0" borderId="1" xfId="0" applyNumberFormat="1" applyFont="1" applyFill="1" applyBorder="1" applyAlignment="1"/>
    <xf numFmtId="0" fontId="0" fillId="0" borderId="1" xfId="0" applyFont="1" applyFill="1" applyBorder="1" applyAlignment="1"/>
    <xf numFmtId="2" fontId="0" fillId="0" borderId="1" xfId="0" applyNumberFormat="1" applyFont="1" applyFill="1" applyBorder="1" applyAlignment="1"/>
    <xf numFmtId="0" fontId="13" fillId="7" borderId="0" xfId="0" applyFont="1" applyFill="1" applyAlignment="1">
      <alignment horizontal="center"/>
    </xf>
    <xf numFmtId="0" fontId="5" fillId="0" borderId="2" xfId="0" applyFont="1" applyFill="1" applyBorder="1" applyAlignment="1">
      <alignment horizontal="center" vertical="center" textRotation="90"/>
    </xf>
    <xf numFmtId="0" fontId="5" fillId="0" borderId="3" xfId="0" applyFont="1" applyFill="1" applyBorder="1" applyAlignment="1">
      <alignment horizontal="center" vertical="center" textRotation="90"/>
    </xf>
    <xf numFmtId="0" fontId="2" fillId="0" borderId="2" xfId="0" applyFont="1" applyFill="1" applyBorder="1" applyAlignment="1">
      <alignment horizontal="center" vertical="center" textRotation="90"/>
    </xf>
    <xf numFmtId="0" fontId="2" fillId="0" borderId="3" xfId="0" applyFont="1" applyFill="1" applyBorder="1" applyAlignment="1">
      <alignment horizontal="center" vertical="center" textRotation="90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textRotation="90" wrapText="1"/>
    </xf>
    <xf numFmtId="0" fontId="3" fillId="3" borderId="3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584"/>
  <sheetViews>
    <sheetView tabSelected="1" zoomScale="90" zoomScaleNormal="90" workbookViewId="0">
      <selection activeCell="CV6" sqref="CV6"/>
    </sheetView>
  </sheetViews>
  <sheetFormatPr defaultRowHeight="15" x14ac:dyDescent="0.25"/>
  <cols>
    <col min="12" max="12" width="9.140625" style="19"/>
    <col min="13" max="13" width="9.140625" style="22"/>
    <col min="14" max="14" width="9.140625" style="37"/>
    <col min="27" max="27" width="9.140625" style="22"/>
    <col min="28" max="28" width="9.140625" style="37"/>
    <col min="41" max="41" width="9.140625" style="22"/>
    <col min="42" max="42" width="9.140625" style="37"/>
    <col min="55" max="55" width="9.140625" style="22"/>
    <col min="56" max="56" width="9.140625" style="37"/>
    <col min="57" max="57" width="9.140625" style="22"/>
    <col min="58" max="58" width="9.140625" style="37"/>
    <col min="65" max="65" width="9.140625" style="22"/>
    <col min="66" max="66" width="9.140625" style="37"/>
    <col min="69" max="69" width="9.140625" style="22"/>
    <col min="70" max="70" width="9.140625" style="37"/>
    <col min="74" max="74" width="9.140625" style="22"/>
    <col min="75" max="75" width="9.140625" style="37"/>
    <col min="78" max="78" width="9.140625" style="22"/>
    <col min="79" max="79" width="9.140625" style="37"/>
    <col min="83" max="83" width="18.140625" customWidth="1"/>
    <col min="84" max="84" width="9.5703125" customWidth="1"/>
    <col min="85" max="85" width="15.140625" customWidth="1"/>
    <col min="86" max="86" width="13.140625" customWidth="1"/>
    <col min="87" max="87" width="9.140625" style="22"/>
    <col min="88" max="88" width="9.140625" style="37"/>
    <col min="89" max="89" width="14.28515625" customWidth="1"/>
    <col min="90" max="90" width="14.28515625" style="22" customWidth="1"/>
    <col min="91" max="91" width="14.28515625" style="37" customWidth="1"/>
    <col min="104" max="104" width="9.140625" style="22"/>
    <col min="105" max="105" width="9.140625" style="37"/>
    <col min="118" max="118" width="21.5703125" customWidth="1"/>
    <col min="119" max="119" width="8.140625" customWidth="1"/>
    <col min="120" max="120" width="8.85546875" customWidth="1"/>
    <col min="121" max="121" width="8.5703125" customWidth="1"/>
    <col min="122" max="122" width="9.7109375" customWidth="1"/>
    <col min="123" max="123" width="9.140625" style="22"/>
    <col min="124" max="124" width="9.140625" style="37"/>
    <col min="126" max="126" width="9.140625" style="22"/>
    <col min="127" max="127" width="9.140625" style="37"/>
    <col min="130" max="130" width="9.140625" style="22"/>
    <col min="131" max="131" width="9.140625" style="37"/>
    <col min="132" max="133" width="9.140625" style="31"/>
    <col min="134" max="134" width="9.140625" style="57"/>
  </cols>
  <sheetData>
    <row r="1" spans="1:134" ht="112.5" customHeight="1" x14ac:dyDescent="0.25">
      <c r="A1" s="67" t="s">
        <v>5</v>
      </c>
      <c r="B1" s="69" t="s">
        <v>6</v>
      </c>
      <c r="C1" s="71" t="s">
        <v>31</v>
      </c>
      <c r="D1" s="71"/>
      <c r="E1" s="72"/>
      <c r="F1" s="72"/>
      <c r="G1" s="72"/>
      <c r="H1" s="5"/>
      <c r="I1" s="5"/>
      <c r="J1" s="82" t="s">
        <v>28</v>
      </c>
      <c r="K1" s="82" t="s">
        <v>29</v>
      </c>
      <c r="L1" s="17"/>
      <c r="M1" s="84" t="s">
        <v>0</v>
      </c>
      <c r="N1" s="34"/>
      <c r="O1" s="77" t="s">
        <v>44</v>
      </c>
      <c r="P1" s="77"/>
      <c r="Q1" s="77"/>
      <c r="R1" s="78"/>
      <c r="S1" s="78"/>
      <c r="T1" s="78"/>
      <c r="U1" s="78"/>
      <c r="V1" s="78"/>
      <c r="W1" s="78"/>
      <c r="X1" s="78"/>
      <c r="Y1" s="78"/>
      <c r="Z1" s="78"/>
      <c r="AA1" s="78"/>
      <c r="AB1" s="38"/>
      <c r="AC1" s="77" t="s">
        <v>30</v>
      </c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43"/>
      <c r="AQ1" s="77" t="s">
        <v>1</v>
      </c>
      <c r="AR1" s="77"/>
      <c r="AS1" s="77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44"/>
      <c r="BE1" s="73" t="s">
        <v>46</v>
      </c>
      <c r="BF1" s="46"/>
      <c r="BG1" s="77" t="s">
        <v>2</v>
      </c>
      <c r="BH1" s="77"/>
      <c r="BI1" s="77"/>
      <c r="BJ1" s="77"/>
      <c r="BK1" s="77"/>
      <c r="BL1" s="77"/>
      <c r="BM1" s="79"/>
      <c r="BN1" s="47"/>
      <c r="BO1" s="80" t="s">
        <v>45</v>
      </c>
      <c r="BP1" s="81"/>
      <c r="BQ1" s="81"/>
      <c r="BR1" s="38"/>
      <c r="BS1" s="80" t="s">
        <v>53</v>
      </c>
      <c r="BT1" s="81"/>
      <c r="BU1" s="81"/>
      <c r="BV1" s="81"/>
      <c r="BW1" s="38"/>
      <c r="BX1" s="77" t="s">
        <v>52</v>
      </c>
      <c r="BY1" s="77"/>
      <c r="BZ1" s="77"/>
      <c r="CA1" s="43"/>
      <c r="CB1" s="77" t="s">
        <v>3</v>
      </c>
      <c r="CC1" s="77"/>
      <c r="CD1" s="77"/>
      <c r="CE1" s="86"/>
      <c r="CF1" s="86"/>
      <c r="CG1" s="86"/>
      <c r="CH1" s="86"/>
      <c r="CI1" s="86"/>
      <c r="CJ1" s="49"/>
      <c r="CK1" s="75" t="s">
        <v>49</v>
      </c>
      <c r="CL1" s="27"/>
      <c r="CM1" s="50"/>
      <c r="CN1" s="87" t="s">
        <v>35</v>
      </c>
      <c r="CO1" s="87"/>
      <c r="CP1" s="87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52"/>
      <c r="DB1" s="87" t="s">
        <v>43</v>
      </c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53"/>
      <c r="DU1" s="1"/>
      <c r="DV1" s="30"/>
      <c r="DW1" s="54"/>
      <c r="DX1" s="90" t="s">
        <v>4</v>
      </c>
      <c r="DY1" s="90"/>
      <c r="DZ1" s="90"/>
      <c r="EA1" s="90"/>
      <c r="EB1" s="90"/>
      <c r="EC1" s="60"/>
    </row>
    <row r="2" spans="1:134" ht="116.25" customHeight="1" x14ac:dyDescent="0.25">
      <c r="A2" s="68"/>
      <c r="B2" s="70"/>
      <c r="C2" s="1" t="s">
        <v>32</v>
      </c>
      <c r="D2" s="17" t="s">
        <v>55</v>
      </c>
      <c r="E2" s="1" t="s">
        <v>33</v>
      </c>
      <c r="F2" s="17" t="s">
        <v>55</v>
      </c>
      <c r="G2" s="1" t="s">
        <v>34</v>
      </c>
      <c r="H2" s="17" t="s">
        <v>55</v>
      </c>
      <c r="I2" s="6" t="s">
        <v>54</v>
      </c>
      <c r="J2" s="83"/>
      <c r="K2" s="83"/>
      <c r="L2" s="18" t="s">
        <v>55</v>
      </c>
      <c r="M2" s="85"/>
      <c r="N2" s="35" t="s">
        <v>60</v>
      </c>
      <c r="O2" s="1" t="s">
        <v>7</v>
      </c>
      <c r="P2" s="17" t="s">
        <v>55</v>
      </c>
      <c r="Q2" s="17" t="s">
        <v>0</v>
      </c>
      <c r="R2" s="1" t="s">
        <v>8</v>
      </c>
      <c r="S2" s="17" t="s">
        <v>55</v>
      </c>
      <c r="T2" s="17" t="s">
        <v>0</v>
      </c>
      <c r="U2" s="1" t="s">
        <v>9</v>
      </c>
      <c r="V2" s="17" t="s">
        <v>55</v>
      </c>
      <c r="W2" s="17" t="s">
        <v>0</v>
      </c>
      <c r="X2" s="1" t="s">
        <v>10</v>
      </c>
      <c r="Y2" s="17" t="s">
        <v>55</v>
      </c>
      <c r="Z2" s="17" t="s">
        <v>0</v>
      </c>
      <c r="AA2" s="7" t="s">
        <v>0</v>
      </c>
      <c r="AB2" s="34" t="s">
        <v>60</v>
      </c>
      <c r="AC2" s="1" t="s">
        <v>7</v>
      </c>
      <c r="AD2" s="17" t="s">
        <v>55</v>
      </c>
      <c r="AE2" s="17" t="s">
        <v>0</v>
      </c>
      <c r="AF2" s="1" t="s">
        <v>8</v>
      </c>
      <c r="AG2" s="17" t="s">
        <v>55</v>
      </c>
      <c r="AH2" s="17" t="s">
        <v>0</v>
      </c>
      <c r="AI2" s="1" t="s">
        <v>9</v>
      </c>
      <c r="AJ2" s="17" t="s">
        <v>55</v>
      </c>
      <c r="AK2" s="17" t="s">
        <v>0</v>
      </c>
      <c r="AL2" s="1" t="s">
        <v>10</v>
      </c>
      <c r="AM2" s="17" t="s">
        <v>55</v>
      </c>
      <c r="AN2" s="17" t="s">
        <v>0</v>
      </c>
      <c r="AO2" s="7" t="s">
        <v>0</v>
      </c>
      <c r="AP2" s="34" t="s">
        <v>60</v>
      </c>
      <c r="AQ2" s="1" t="s">
        <v>7</v>
      </c>
      <c r="AR2" s="17" t="s">
        <v>55</v>
      </c>
      <c r="AS2" s="17" t="s">
        <v>0</v>
      </c>
      <c r="AT2" s="1" t="s">
        <v>8</v>
      </c>
      <c r="AU2" s="17" t="s">
        <v>55</v>
      </c>
      <c r="AV2" s="17" t="s">
        <v>0</v>
      </c>
      <c r="AW2" s="1" t="s">
        <v>9</v>
      </c>
      <c r="AX2" s="17" t="s">
        <v>55</v>
      </c>
      <c r="AY2" s="17" t="s">
        <v>0</v>
      </c>
      <c r="AZ2" s="1" t="s">
        <v>10</v>
      </c>
      <c r="BA2" s="17" t="s">
        <v>55</v>
      </c>
      <c r="BB2" s="17" t="s">
        <v>0</v>
      </c>
      <c r="BC2" s="7" t="s">
        <v>0</v>
      </c>
      <c r="BD2" s="45" t="s">
        <v>60</v>
      </c>
      <c r="BE2" s="74"/>
      <c r="BF2" s="45" t="s">
        <v>60</v>
      </c>
      <c r="BG2" s="1" t="s">
        <v>40</v>
      </c>
      <c r="BH2" s="6" t="s">
        <v>0</v>
      </c>
      <c r="BI2" s="1" t="s">
        <v>9</v>
      </c>
      <c r="BJ2" s="6" t="s">
        <v>0</v>
      </c>
      <c r="BK2" s="1" t="s">
        <v>10</v>
      </c>
      <c r="BL2" s="6" t="s">
        <v>0</v>
      </c>
      <c r="BM2" s="7" t="s">
        <v>0</v>
      </c>
      <c r="BN2" s="34" t="s">
        <v>60</v>
      </c>
      <c r="BO2" s="1" t="s">
        <v>11</v>
      </c>
      <c r="BP2" s="1" t="s">
        <v>12</v>
      </c>
      <c r="BQ2" s="7" t="s">
        <v>0</v>
      </c>
      <c r="BR2" s="34" t="s">
        <v>60</v>
      </c>
      <c r="BS2" s="1" t="s">
        <v>13</v>
      </c>
      <c r="BT2" s="1" t="s">
        <v>14</v>
      </c>
      <c r="BU2" s="1" t="s">
        <v>15</v>
      </c>
      <c r="BV2" s="7" t="s">
        <v>0</v>
      </c>
      <c r="BW2" s="34" t="s">
        <v>60</v>
      </c>
      <c r="BX2" s="3" t="s">
        <v>16</v>
      </c>
      <c r="BY2" s="3" t="s">
        <v>17</v>
      </c>
      <c r="BZ2" s="2" t="s">
        <v>0</v>
      </c>
      <c r="CA2" s="48" t="s">
        <v>60</v>
      </c>
      <c r="CB2" s="3" t="s">
        <v>18</v>
      </c>
      <c r="CC2" s="26" t="s">
        <v>55</v>
      </c>
      <c r="CD2" s="26" t="s">
        <v>0</v>
      </c>
      <c r="CE2" s="3" t="s">
        <v>41</v>
      </c>
      <c r="CF2" s="26" t="s">
        <v>0</v>
      </c>
      <c r="CG2" s="3" t="s">
        <v>47</v>
      </c>
      <c r="CH2" s="3" t="s">
        <v>48</v>
      </c>
      <c r="CI2" s="7" t="s">
        <v>0</v>
      </c>
      <c r="CJ2" s="45" t="s">
        <v>60</v>
      </c>
      <c r="CK2" s="76"/>
      <c r="CL2" s="28" t="s">
        <v>0</v>
      </c>
      <c r="CM2" s="51" t="s">
        <v>60</v>
      </c>
      <c r="CN2" s="1" t="s">
        <v>7</v>
      </c>
      <c r="CO2" s="17" t="s">
        <v>55</v>
      </c>
      <c r="CP2" s="17" t="s">
        <v>0</v>
      </c>
      <c r="CQ2" s="1" t="s">
        <v>8</v>
      </c>
      <c r="CR2" s="17" t="s">
        <v>55</v>
      </c>
      <c r="CS2" s="17" t="s">
        <v>0</v>
      </c>
      <c r="CT2" s="1" t="s">
        <v>9</v>
      </c>
      <c r="CU2" s="17" t="s">
        <v>55</v>
      </c>
      <c r="CV2" s="17" t="s">
        <v>0</v>
      </c>
      <c r="CW2" s="1" t="s">
        <v>10</v>
      </c>
      <c r="CX2" s="17" t="s">
        <v>55</v>
      </c>
      <c r="CY2" s="17" t="s">
        <v>0</v>
      </c>
      <c r="CZ2" s="7" t="s">
        <v>0</v>
      </c>
      <c r="DA2" s="34" t="s">
        <v>60</v>
      </c>
      <c r="DB2" s="1" t="s">
        <v>19</v>
      </c>
      <c r="DC2" s="1" t="s">
        <v>20</v>
      </c>
      <c r="DD2" s="1" t="s">
        <v>21</v>
      </c>
      <c r="DE2" s="1" t="s">
        <v>38</v>
      </c>
      <c r="DF2" s="1" t="s">
        <v>39</v>
      </c>
      <c r="DG2" s="1" t="s">
        <v>37</v>
      </c>
      <c r="DH2" s="1" t="s">
        <v>36</v>
      </c>
      <c r="DI2" s="1" t="s">
        <v>22</v>
      </c>
      <c r="DJ2" s="1" t="s">
        <v>50</v>
      </c>
      <c r="DK2" s="1" t="s">
        <v>51</v>
      </c>
      <c r="DL2" s="1" t="s">
        <v>23</v>
      </c>
      <c r="DM2" s="17" t="s">
        <v>0</v>
      </c>
      <c r="DN2" s="1" t="s">
        <v>42</v>
      </c>
      <c r="DO2" s="17" t="s">
        <v>57</v>
      </c>
      <c r="DP2" s="17" t="s">
        <v>56</v>
      </c>
      <c r="DQ2" s="17" t="s">
        <v>58</v>
      </c>
      <c r="DR2" s="17" t="s">
        <v>59</v>
      </c>
      <c r="DS2" s="7" t="s">
        <v>0</v>
      </c>
      <c r="DT2" s="34" t="s">
        <v>60</v>
      </c>
      <c r="DU2" s="3" t="s">
        <v>24</v>
      </c>
      <c r="DV2" s="25" t="s">
        <v>0</v>
      </c>
      <c r="DW2" s="55" t="s">
        <v>60</v>
      </c>
      <c r="DX2" s="3" t="s">
        <v>25</v>
      </c>
      <c r="DY2" s="3" t="s">
        <v>26</v>
      </c>
      <c r="DZ2" s="4" t="s">
        <v>0</v>
      </c>
      <c r="EA2" s="56" t="s">
        <v>60</v>
      </c>
      <c r="EB2" s="32" t="s">
        <v>27</v>
      </c>
      <c r="EC2" s="32"/>
      <c r="ED2" s="58" t="s">
        <v>61</v>
      </c>
    </row>
    <row r="3" spans="1:134" ht="44.25" customHeight="1" x14ac:dyDescent="0.25">
      <c r="A3" s="8"/>
      <c r="B3" s="9"/>
      <c r="C3" s="11"/>
      <c r="D3" s="17"/>
      <c r="E3" s="11"/>
      <c r="F3" s="17"/>
      <c r="G3" s="11"/>
      <c r="H3" s="17"/>
      <c r="I3" s="11"/>
      <c r="J3" s="12"/>
      <c r="K3" s="12"/>
      <c r="L3" s="18"/>
      <c r="M3" s="14"/>
      <c r="N3" s="35"/>
      <c r="O3" s="11"/>
      <c r="P3" s="17"/>
      <c r="Q3" s="17"/>
      <c r="R3" s="11"/>
      <c r="S3" s="17"/>
      <c r="T3" s="17"/>
      <c r="U3" s="11"/>
      <c r="V3" s="17"/>
      <c r="W3" s="17"/>
      <c r="X3" s="11"/>
      <c r="Y3" s="17"/>
      <c r="Z3" s="17"/>
      <c r="AA3" s="13"/>
      <c r="AB3" s="34"/>
      <c r="AC3" s="11"/>
      <c r="AD3" s="17"/>
      <c r="AE3" s="17"/>
      <c r="AF3" s="11"/>
      <c r="AG3" s="17"/>
      <c r="AH3" s="17"/>
      <c r="AI3" s="11"/>
      <c r="AJ3" s="17"/>
      <c r="AK3" s="17"/>
      <c r="AL3" s="11"/>
      <c r="AM3" s="17"/>
      <c r="AN3" s="17"/>
      <c r="AO3" s="13"/>
      <c r="AP3" s="34"/>
      <c r="AQ3" s="11"/>
      <c r="AR3" s="17"/>
      <c r="AS3" s="17"/>
      <c r="AT3" s="11"/>
      <c r="AU3" s="17"/>
      <c r="AV3" s="17"/>
      <c r="AW3" s="11"/>
      <c r="AX3" s="17"/>
      <c r="AY3" s="17"/>
      <c r="AZ3" s="11"/>
      <c r="BA3" s="17"/>
      <c r="BB3" s="17"/>
      <c r="BC3" s="13"/>
      <c r="BD3" s="45"/>
      <c r="BE3" s="24"/>
      <c r="BF3" s="45"/>
      <c r="BG3" s="11"/>
      <c r="BH3" s="11"/>
      <c r="BI3" s="11"/>
      <c r="BJ3" s="11"/>
      <c r="BK3" s="11"/>
      <c r="BL3" s="11"/>
      <c r="BM3" s="13"/>
      <c r="BN3" s="34"/>
      <c r="BO3" s="11"/>
      <c r="BP3" s="11"/>
      <c r="BQ3" s="13"/>
      <c r="BR3" s="34"/>
      <c r="BS3" s="11"/>
      <c r="BT3" s="11"/>
      <c r="BU3" s="11"/>
      <c r="BV3" s="13"/>
      <c r="BW3" s="34"/>
      <c r="BX3" s="3"/>
      <c r="BY3" s="3"/>
      <c r="BZ3" s="2"/>
      <c r="CA3" s="48"/>
      <c r="CB3" s="3"/>
      <c r="CC3" s="26"/>
      <c r="CD3" s="26"/>
      <c r="CE3" s="3"/>
      <c r="CF3" s="26"/>
      <c r="CG3" s="3"/>
      <c r="CH3" s="3"/>
      <c r="CI3" s="13"/>
      <c r="CJ3" s="45"/>
      <c r="CK3" s="10"/>
      <c r="CL3" s="28"/>
      <c r="CM3" s="51"/>
      <c r="CN3" s="11"/>
      <c r="CO3" s="17"/>
      <c r="CP3" s="17"/>
      <c r="CQ3" s="11"/>
      <c r="CR3" s="17"/>
      <c r="CS3" s="17"/>
      <c r="CT3" s="11"/>
      <c r="CU3" s="17"/>
      <c r="CV3" s="17"/>
      <c r="CW3" s="11"/>
      <c r="CX3" s="17"/>
      <c r="CY3" s="17"/>
      <c r="CZ3" s="13"/>
      <c r="DA3" s="34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7"/>
      <c r="DN3" s="11"/>
      <c r="DO3" s="17"/>
      <c r="DP3" s="17"/>
      <c r="DQ3" s="17"/>
      <c r="DR3" s="17"/>
      <c r="DS3" s="13"/>
      <c r="DT3" s="34"/>
      <c r="DU3" s="3"/>
      <c r="DV3" s="25"/>
      <c r="DW3" s="55"/>
      <c r="DX3" s="3"/>
      <c r="DY3" s="3"/>
      <c r="DZ3" s="4"/>
      <c r="EA3" s="56"/>
      <c r="EB3" s="32"/>
      <c r="EC3" s="32"/>
      <c r="ED3" s="59"/>
    </row>
    <row r="4" spans="1:134" s="16" customFormat="1" ht="41.25" customHeight="1" x14ac:dyDescent="0.25">
      <c r="A4" s="15" t="s">
        <v>64</v>
      </c>
      <c r="B4" s="62" t="s">
        <v>63</v>
      </c>
      <c r="C4" s="40"/>
      <c r="D4" s="20">
        <f t="shared" ref="D4" si="0">C4*100/I4</f>
        <v>0</v>
      </c>
      <c r="E4" s="40">
        <v>242</v>
      </c>
      <c r="F4" s="20">
        <f t="shared" ref="F4" si="1">E4*100/I4</f>
        <v>82.876712328767127</v>
      </c>
      <c r="G4" s="40">
        <v>50</v>
      </c>
      <c r="H4" s="20">
        <f t="shared" ref="H4" si="2">G4*100/I4</f>
        <v>17.123287671232877</v>
      </c>
      <c r="I4" s="15">
        <f t="shared" ref="I4" si="3">SUM(C4,E4,G4)</f>
        <v>292</v>
      </c>
      <c r="J4" s="40">
        <v>14</v>
      </c>
      <c r="K4" s="40">
        <v>9</v>
      </c>
      <c r="L4" s="63">
        <f t="shared" ref="L4" si="4">K4*100/J4</f>
        <v>64.285714285714292</v>
      </c>
      <c r="M4" s="41">
        <v>3</v>
      </c>
      <c r="N4" s="42">
        <v>1</v>
      </c>
      <c r="O4" s="40">
        <v>8</v>
      </c>
      <c r="P4" s="20">
        <f t="shared" ref="P4" si="5">O4*100/J4</f>
        <v>57.142857142857146</v>
      </c>
      <c r="Q4" s="20">
        <f t="shared" ref="Q4" si="6">P4*2</f>
        <v>114.28571428571429</v>
      </c>
      <c r="R4" s="40">
        <v>8</v>
      </c>
      <c r="S4" s="20">
        <f t="shared" ref="S4" si="7">R4*100/J4</f>
        <v>57.142857142857146</v>
      </c>
      <c r="T4" s="20">
        <f t="shared" ref="T4" si="8">S4*2</f>
        <v>114.28571428571429</v>
      </c>
      <c r="U4" s="40">
        <v>4</v>
      </c>
      <c r="V4" s="20">
        <f t="shared" ref="V4" si="9">U4*100/J4</f>
        <v>28.571428571428573</v>
      </c>
      <c r="W4" s="20">
        <f t="shared" ref="W4" si="10">V4*3</f>
        <v>85.714285714285722</v>
      </c>
      <c r="X4" s="40">
        <v>0</v>
      </c>
      <c r="Y4" s="20">
        <f t="shared" ref="Y4" si="11">X4*100/J4</f>
        <v>0</v>
      </c>
      <c r="Z4" s="20">
        <f t="shared" ref="Z4" si="12">Y4*3</f>
        <v>0</v>
      </c>
      <c r="AA4" s="23">
        <f t="shared" ref="AA4" si="13">Q4+T4+W4+Z4</f>
        <v>314.28571428571433</v>
      </c>
      <c r="AB4" s="39">
        <v>1</v>
      </c>
      <c r="AC4" s="40">
        <v>3</v>
      </c>
      <c r="AD4" s="20">
        <f t="shared" ref="AD4" si="14">AC4*100/J4</f>
        <v>21.428571428571427</v>
      </c>
      <c r="AE4" s="20">
        <f t="shared" ref="AE4" si="15">AD4*2</f>
        <v>42.857142857142854</v>
      </c>
      <c r="AF4" s="40">
        <v>16</v>
      </c>
      <c r="AG4" s="20">
        <f t="shared" ref="AG4" si="16">AF4*100/J4</f>
        <v>114.28571428571429</v>
      </c>
      <c r="AH4" s="20">
        <f t="shared" ref="AH4" si="17">AG4*2</f>
        <v>228.57142857142858</v>
      </c>
      <c r="AI4" s="40">
        <v>3</v>
      </c>
      <c r="AJ4" s="20">
        <f t="shared" ref="AJ4" si="18">AI4*100/J4</f>
        <v>21.428571428571427</v>
      </c>
      <c r="AK4" s="20">
        <f t="shared" ref="AK4" si="19">AJ4*3</f>
        <v>64.285714285714278</v>
      </c>
      <c r="AL4" s="40">
        <v>3</v>
      </c>
      <c r="AM4" s="20">
        <f t="shared" ref="AM4" si="20">AL4*100/J4</f>
        <v>21.428571428571427</v>
      </c>
      <c r="AN4" s="20">
        <f t="shared" ref="AN4" si="21">AM4*3</f>
        <v>64.285714285714278</v>
      </c>
      <c r="AO4" s="23">
        <f t="shared" ref="AO4" si="22">AE4+AH4+AK4+AN4</f>
        <v>400</v>
      </c>
      <c r="AP4" s="39">
        <v>5</v>
      </c>
      <c r="AQ4" s="40"/>
      <c r="AR4" s="20">
        <f t="shared" ref="AR4" si="23">AQ4*100/J4</f>
        <v>0</v>
      </c>
      <c r="AS4" s="20">
        <f t="shared" ref="AS4" si="24">AR4*2</f>
        <v>0</v>
      </c>
      <c r="AT4" s="40">
        <v>2</v>
      </c>
      <c r="AU4" s="20">
        <f t="shared" ref="AU4" si="25">AT4*100/J4</f>
        <v>14.285714285714286</v>
      </c>
      <c r="AV4" s="20">
        <f t="shared" ref="AV4" si="26">AU4*2</f>
        <v>28.571428571428573</v>
      </c>
      <c r="AW4" s="40"/>
      <c r="AX4" s="20">
        <f t="shared" ref="AX4" si="27">AW4*100/J4</f>
        <v>0</v>
      </c>
      <c r="AY4" s="20">
        <f t="shared" ref="AY4" si="28">AX4*3</f>
        <v>0</v>
      </c>
      <c r="AZ4" s="40">
        <v>0</v>
      </c>
      <c r="BA4" s="20">
        <f t="shared" ref="BA4" si="29">AZ4*100/J4</f>
        <v>0</v>
      </c>
      <c r="BB4" s="20">
        <f t="shared" ref="BB4" si="30">BA4*3</f>
        <v>0</v>
      </c>
      <c r="BC4" s="23">
        <f t="shared" ref="BC4" si="31">AS4+AV4+AY4+BB4</f>
        <v>28.571428571428573</v>
      </c>
      <c r="BD4" s="39">
        <v>2</v>
      </c>
      <c r="BE4" s="41">
        <v>5</v>
      </c>
      <c r="BF4" s="42">
        <v>1</v>
      </c>
      <c r="BG4" s="40"/>
      <c r="BH4" s="64">
        <f t="shared" ref="BH4" si="32">BG4*2</f>
        <v>0</v>
      </c>
      <c r="BI4" s="40"/>
      <c r="BJ4" s="64">
        <f t="shared" ref="BJ4" si="33">BI4*3</f>
        <v>0</v>
      </c>
      <c r="BK4" s="40">
        <v>0</v>
      </c>
      <c r="BL4" s="64">
        <f t="shared" ref="BL4" si="34">BK4*4</f>
        <v>0</v>
      </c>
      <c r="BM4" s="21">
        <f t="shared" ref="BM4" si="35">BH4+BJ4+BL4</f>
        <v>0</v>
      </c>
      <c r="BN4" s="36">
        <v>1</v>
      </c>
      <c r="BO4" s="40"/>
      <c r="BP4" s="40"/>
      <c r="BQ4" s="21">
        <v>4</v>
      </c>
      <c r="BR4" s="36">
        <v>1</v>
      </c>
      <c r="BS4" s="15">
        <v>1</v>
      </c>
      <c r="BT4" s="15">
        <v>1</v>
      </c>
      <c r="BU4" s="15">
        <v>1</v>
      </c>
      <c r="BV4" s="21">
        <f t="shared" ref="BV4" si="36">BS4+BT4+BU4</f>
        <v>3</v>
      </c>
      <c r="BW4" s="36">
        <v>1</v>
      </c>
      <c r="BX4" s="15">
        <v>0</v>
      </c>
      <c r="BY4" s="15">
        <v>0</v>
      </c>
      <c r="BZ4" s="21">
        <v>0</v>
      </c>
      <c r="CA4" s="36">
        <v>1</v>
      </c>
      <c r="CB4" s="40">
        <v>0</v>
      </c>
      <c r="CC4" s="64">
        <f t="shared" ref="CC4" si="37">CB4*100/I4</f>
        <v>0</v>
      </c>
      <c r="CD4" s="64">
        <v>2</v>
      </c>
      <c r="CE4" s="40">
        <v>0</v>
      </c>
      <c r="CF4" s="40">
        <v>1</v>
      </c>
      <c r="CG4" s="40">
        <v>292</v>
      </c>
      <c r="CH4" s="40">
        <v>1</v>
      </c>
      <c r="CI4" s="21">
        <f t="shared" ref="CI4" si="38">CD4+CF4</f>
        <v>3</v>
      </c>
      <c r="CJ4" s="36">
        <v>2</v>
      </c>
      <c r="CK4" s="40">
        <v>10</v>
      </c>
      <c r="CL4" s="41">
        <v>5</v>
      </c>
      <c r="CM4" s="42">
        <v>1</v>
      </c>
      <c r="CN4" s="40">
        <v>81</v>
      </c>
      <c r="CO4" s="64">
        <f t="shared" ref="CO4" si="39">CN4*100/I4</f>
        <v>27.739726027397261</v>
      </c>
      <c r="CP4" s="20">
        <f t="shared" ref="CP4" si="40">CO4*2</f>
        <v>55.479452054794521</v>
      </c>
      <c r="CQ4" s="40">
        <v>54</v>
      </c>
      <c r="CR4" s="65">
        <f t="shared" ref="CR4" si="41">CQ4*100/I4</f>
        <v>18.493150684931507</v>
      </c>
      <c r="CS4" s="20">
        <f t="shared" ref="CS4" si="42">CR4*2</f>
        <v>36.986301369863014</v>
      </c>
      <c r="CT4" s="40">
        <v>47</v>
      </c>
      <c r="CU4" s="65">
        <f t="shared" ref="CU4" si="43">CT4*100/I4</f>
        <v>16.095890410958905</v>
      </c>
      <c r="CV4" s="20">
        <f t="shared" ref="CV4" si="44">CU4*3</f>
        <v>48.287671232876718</v>
      </c>
      <c r="CW4" s="40">
        <v>5</v>
      </c>
      <c r="CX4" s="65">
        <f t="shared" ref="CX4" si="45">CW4*100/I4</f>
        <v>1.7123287671232876</v>
      </c>
      <c r="CY4" s="20">
        <f t="shared" ref="CY4" si="46">CX4*3</f>
        <v>5.1369863013698627</v>
      </c>
      <c r="CZ4" s="29">
        <f t="shared" ref="CZ4" si="47">CP4+CS4+CV4+CY4</f>
        <v>145.89041095890411</v>
      </c>
      <c r="DA4" s="39">
        <v>1</v>
      </c>
      <c r="DB4" s="40">
        <v>5</v>
      </c>
      <c r="DC4" s="40"/>
      <c r="DD4" s="40">
        <v>5</v>
      </c>
      <c r="DE4" s="40">
        <v>5</v>
      </c>
      <c r="DF4" s="40">
        <v>0</v>
      </c>
      <c r="DG4" s="40">
        <v>0</v>
      </c>
      <c r="DH4" s="40">
        <v>5</v>
      </c>
      <c r="DI4" s="40">
        <v>5</v>
      </c>
      <c r="DJ4" s="40">
        <v>5</v>
      </c>
      <c r="DK4" s="40">
        <v>0</v>
      </c>
      <c r="DL4" s="40">
        <v>14</v>
      </c>
      <c r="DM4" s="40">
        <v>4</v>
      </c>
      <c r="DN4" s="40" t="s">
        <v>65</v>
      </c>
      <c r="DO4" s="40">
        <v>7</v>
      </c>
      <c r="DP4" s="40">
        <v>10</v>
      </c>
      <c r="DQ4" s="40">
        <v>6</v>
      </c>
      <c r="DR4" s="40">
        <v>8</v>
      </c>
      <c r="DS4" s="21">
        <f t="shared" ref="DS4" si="48">DB4+DC4+DD4+DE4+DF4+DG4+DH4+DI4+DJ4+DK4+DM4</f>
        <v>34</v>
      </c>
      <c r="DT4" s="36">
        <v>6</v>
      </c>
      <c r="DU4" s="40">
        <v>3532436</v>
      </c>
      <c r="DV4" s="41">
        <v>3</v>
      </c>
      <c r="DW4" s="42">
        <v>2</v>
      </c>
      <c r="DX4" s="40">
        <v>5</v>
      </c>
      <c r="DY4" s="40">
        <v>5</v>
      </c>
      <c r="DZ4" s="21">
        <f t="shared" ref="DZ4" si="49">DY4+DX4</f>
        <v>10</v>
      </c>
      <c r="EA4" s="36">
        <v>1</v>
      </c>
      <c r="EB4" s="33">
        <f t="shared" ref="EB4" si="50">M4+AA4+AO4+BC4+BE4+BM4+BQ4+BV4+BZ4+CI4+CL4+CZ4+DS4+DV4+DZ4</f>
        <v>958.747553816047</v>
      </c>
      <c r="EC4" s="33">
        <v>1</v>
      </c>
      <c r="ED4" s="59">
        <f t="shared" ref="ED4" si="51">N4+AB4+AP4+BD4+BF4+BN4+BR4+BW4+CA4+CJ4+CM4+DA4+DT4+DW4+EA4</f>
        <v>27</v>
      </c>
    </row>
    <row r="5" spans="1:134" s="19" customFormat="1" x14ac:dyDescent="0.25">
      <c r="EB5" s="61"/>
      <c r="EC5" s="61"/>
    </row>
    <row r="6" spans="1:134" s="19" customFormat="1" x14ac:dyDescent="0.25">
      <c r="EB6" s="61"/>
      <c r="EC6" s="61"/>
    </row>
    <row r="7" spans="1:134" s="19" customFormat="1" ht="23.25" x14ac:dyDescent="0.35">
      <c r="C7" s="66" t="s">
        <v>62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EB7" s="61"/>
      <c r="EC7" s="61"/>
    </row>
    <row r="8" spans="1:134" s="19" customFormat="1" ht="23.25" x14ac:dyDescent="0.35">
      <c r="DA8" s="66" t="s">
        <v>62</v>
      </c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EB8" s="61"/>
      <c r="EC8" s="61"/>
    </row>
    <row r="9" spans="1:134" s="19" customFormat="1" x14ac:dyDescent="0.25">
      <c r="EB9" s="61"/>
      <c r="EC9" s="61"/>
    </row>
    <row r="10" spans="1:134" s="19" customFormat="1" x14ac:dyDescent="0.25">
      <c r="EB10" s="61"/>
      <c r="EC10" s="61"/>
    </row>
    <row r="11" spans="1:134" s="19" customFormat="1" x14ac:dyDescent="0.25">
      <c r="EB11" s="61"/>
      <c r="EC11" s="61"/>
    </row>
    <row r="12" spans="1:134" s="19" customFormat="1" x14ac:dyDescent="0.25">
      <c r="EB12" s="61"/>
      <c r="EC12" s="61"/>
    </row>
    <row r="13" spans="1:134" s="19" customFormat="1" x14ac:dyDescent="0.25">
      <c r="EB13" s="61"/>
      <c r="EC13" s="61"/>
    </row>
    <row r="14" spans="1:134" s="19" customFormat="1" x14ac:dyDescent="0.25">
      <c r="EB14" s="61"/>
      <c r="EC14" s="61"/>
    </row>
    <row r="15" spans="1:134" s="19" customFormat="1" x14ac:dyDescent="0.25">
      <c r="EB15" s="61"/>
      <c r="EC15" s="61"/>
    </row>
    <row r="16" spans="1:134" s="19" customFormat="1" x14ac:dyDescent="0.25">
      <c r="EB16" s="61"/>
      <c r="EC16" s="61"/>
    </row>
    <row r="17" spans="132:133" s="19" customFormat="1" x14ac:dyDescent="0.25">
      <c r="EB17" s="61"/>
      <c r="EC17" s="61"/>
    </row>
    <row r="18" spans="132:133" s="19" customFormat="1" x14ac:dyDescent="0.25">
      <c r="EB18" s="61"/>
      <c r="EC18" s="61"/>
    </row>
    <row r="19" spans="132:133" s="19" customFormat="1" x14ac:dyDescent="0.25">
      <c r="EB19" s="61"/>
      <c r="EC19" s="61"/>
    </row>
    <row r="20" spans="132:133" s="19" customFormat="1" x14ac:dyDescent="0.25">
      <c r="EB20" s="61"/>
      <c r="EC20" s="61"/>
    </row>
    <row r="21" spans="132:133" s="19" customFormat="1" x14ac:dyDescent="0.25">
      <c r="EB21" s="61"/>
      <c r="EC21" s="61"/>
    </row>
    <row r="22" spans="132:133" s="19" customFormat="1" x14ac:dyDescent="0.25">
      <c r="EB22" s="61"/>
      <c r="EC22" s="61"/>
    </row>
    <row r="23" spans="132:133" s="19" customFormat="1" x14ac:dyDescent="0.25">
      <c r="EB23" s="61"/>
      <c r="EC23" s="61"/>
    </row>
    <row r="24" spans="132:133" s="19" customFormat="1" x14ac:dyDescent="0.25">
      <c r="EB24" s="61"/>
      <c r="EC24" s="61"/>
    </row>
    <row r="25" spans="132:133" s="19" customFormat="1" x14ac:dyDescent="0.25">
      <c r="EB25" s="61"/>
      <c r="EC25" s="61"/>
    </row>
    <row r="26" spans="132:133" s="19" customFormat="1" x14ac:dyDescent="0.25">
      <c r="EB26" s="61"/>
      <c r="EC26" s="61"/>
    </row>
    <row r="27" spans="132:133" s="19" customFormat="1" x14ac:dyDescent="0.25">
      <c r="EB27" s="61"/>
      <c r="EC27" s="61"/>
    </row>
    <row r="28" spans="132:133" s="19" customFormat="1" x14ac:dyDescent="0.25">
      <c r="EB28" s="61"/>
      <c r="EC28" s="61"/>
    </row>
    <row r="29" spans="132:133" s="19" customFormat="1" x14ac:dyDescent="0.25">
      <c r="EB29" s="61"/>
      <c r="EC29" s="61"/>
    </row>
    <row r="30" spans="132:133" s="19" customFormat="1" x14ac:dyDescent="0.25">
      <c r="EB30" s="61"/>
      <c r="EC30" s="61"/>
    </row>
    <row r="31" spans="132:133" s="19" customFormat="1" x14ac:dyDescent="0.25">
      <c r="EB31" s="61"/>
      <c r="EC31" s="61"/>
    </row>
    <row r="32" spans="132:133" s="19" customFormat="1" x14ac:dyDescent="0.25">
      <c r="EB32" s="61"/>
      <c r="EC32" s="61"/>
    </row>
    <row r="33" spans="132:133" s="19" customFormat="1" x14ac:dyDescent="0.25">
      <c r="EB33" s="61"/>
      <c r="EC33" s="61"/>
    </row>
    <row r="34" spans="132:133" s="19" customFormat="1" x14ac:dyDescent="0.25">
      <c r="EB34" s="61"/>
      <c r="EC34" s="61"/>
    </row>
    <row r="35" spans="132:133" s="19" customFormat="1" x14ac:dyDescent="0.25">
      <c r="EB35" s="61"/>
      <c r="EC35" s="61"/>
    </row>
    <row r="36" spans="132:133" s="19" customFormat="1" x14ac:dyDescent="0.25">
      <c r="EB36" s="61"/>
      <c r="EC36" s="61"/>
    </row>
    <row r="37" spans="132:133" s="19" customFormat="1" x14ac:dyDescent="0.25">
      <c r="EB37" s="61"/>
      <c r="EC37" s="61"/>
    </row>
    <row r="38" spans="132:133" s="19" customFormat="1" x14ac:dyDescent="0.25">
      <c r="EB38" s="61"/>
      <c r="EC38" s="61"/>
    </row>
    <row r="39" spans="132:133" s="19" customFormat="1" x14ac:dyDescent="0.25">
      <c r="EB39" s="61"/>
      <c r="EC39" s="61"/>
    </row>
    <row r="40" spans="132:133" s="19" customFormat="1" x14ac:dyDescent="0.25">
      <c r="EB40" s="61"/>
      <c r="EC40" s="61"/>
    </row>
    <row r="41" spans="132:133" s="19" customFormat="1" x14ac:dyDescent="0.25">
      <c r="EB41" s="61"/>
      <c r="EC41" s="61"/>
    </row>
    <row r="42" spans="132:133" s="19" customFormat="1" x14ac:dyDescent="0.25">
      <c r="EB42" s="61"/>
      <c r="EC42" s="61"/>
    </row>
    <row r="43" spans="132:133" s="19" customFormat="1" x14ac:dyDescent="0.25">
      <c r="EB43" s="61"/>
      <c r="EC43" s="61"/>
    </row>
    <row r="44" spans="132:133" s="19" customFormat="1" x14ac:dyDescent="0.25">
      <c r="EB44" s="61"/>
      <c r="EC44" s="61"/>
    </row>
    <row r="45" spans="132:133" s="19" customFormat="1" x14ac:dyDescent="0.25">
      <c r="EB45" s="61"/>
      <c r="EC45" s="61"/>
    </row>
    <row r="46" spans="132:133" s="19" customFormat="1" x14ac:dyDescent="0.25">
      <c r="EB46" s="61"/>
      <c r="EC46" s="61"/>
    </row>
    <row r="47" spans="132:133" s="19" customFormat="1" x14ac:dyDescent="0.25">
      <c r="EB47" s="61"/>
      <c r="EC47" s="61"/>
    </row>
    <row r="48" spans="132:133" s="19" customFormat="1" x14ac:dyDescent="0.25">
      <c r="EB48" s="61"/>
      <c r="EC48" s="61"/>
    </row>
    <row r="49" spans="132:133" s="19" customFormat="1" x14ac:dyDescent="0.25">
      <c r="EB49" s="61"/>
      <c r="EC49" s="61"/>
    </row>
    <row r="50" spans="132:133" s="19" customFormat="1" x14ac:dyDescent="0.25">
      <c r="EB50" s="61"/>
      <c r="EC50" s="61"/>
    </row>
    <row r="51" spans="132:133" s="19" customFormat="1" x14ac:dyDescent="0.25">
      <c r="EB51" s="61"/>
      <c r="EC51" s="61"/>
    </row>
    <row r="52" spans="132:133" s="19" customFormat="1" x14ac:dyDescent="0.25">
      <c r="EB52" s="61"/>
      <c r="EC52" s="61"/>
    </row>
    <row r="53" spans="132:133" s="19" customFormat="1" x14ac:dyDescent="0.25">
      <c r="EB53" s="61"/>
      <c r="EC53" s="61"/>
    </row>
    <row r="54" spans="132:133" s="19" customFormat="1" x14ac:dyDescent="0.25">
      <c r="EB54" s="61"/>
      <c r="EC54" s="61"/>
    </row>
    <row r="55" spans="132:133" s="19" customFormat="1" x14ac:dyDescent="0.25">
      <c r="EB55" s="61"/>
      <c r="EC55" s="61"/>
    </row>
    <row r="56" spans="132:133" s="19" customFormat="1" x14ac:dyDescent="0.25">
      <c r="EB56" s="61"/>
      <c r="EC56" s="61"/>
    </row>
    <row r="57" spans="132:133" s="19" customFormat="1" x14ac:dyDescent="0.25">
      <c r="EB57" s="61"/>
      <c r="EC57" s="61"/>
    </row>
    <row r="58" spans="132:133" s="19" customFormat="1" x14ac:dyDescent="0.25">
      <c r="EB58" s="61"/>
      <c r="EC58" s="61"/>
    </row>
    <row r="59" spans="132:133" s="19" customFormat="1" x14ac:dyDescent="0.25">
      <c r="EB59" s="61"/>
      <c r="EC59" s="61"/>
    </row>
    <row r="60" spans="132:133" s="19" customFormat="1" x14ac:dyDescent="0.25">
      <c r="EB60" s="61"/>
      <c r="EC60" s="61"/>
    </row>
    <row r="61" spans="132:133" s="19" customFormat="1" x14ac:dyDescent="0.25">
      <c r="EB61" s="61"/>
      <c r="EC61" s="61"/>
    </row>
    <row r="62" spans="132:133" s="19" customFormat="1" x14ac:dyDescent="0.25">
      <c r="EB62" s="61"/>
      <c r="EC62" s="61"/>
    </row>
    <row r="63" spans="132:133" s="19" customFormat="1" x14ac:dyDescent="0.25">
      <c r="EB63" s="61"/>
      <c r="EC63" s="61"/>
    </row>
    <row r="64" spans="132:133" s="19" customFormat="1" x14ac:dyDescent="0.25">
      <c r="EB64" s="61"/>
      <c r="EC64" s="61"/>
    </row>
    <row r="65" spans="132:133" s="19" customFormat="1" x14ac:dyDescent="0.25">
      <c r="EB65" s="61"/>
      <c r="EC65" s="61"/>
    </row>
    <row r="66" spans="132:133" s="19" customFormat="1" x14ac:dyDescent="0.25">
      <c r="EB66" s="61"/>
      <c r="EC66" s="61"/>
    </row>
    <row r="67" spans="132:133" s="19" customFormat="1" x14ac:dyDescent="0.25">
      <c r="EB67" s="61"/>
      <c r="EC67" s="61"/>
    </row>
    <row r="68" spans="132:133" s="19" customFormat="1" x14ac:dyDescent="0.25">
      <c r="EB68" s="61"/>
      <c r="EC68" s="61"/>
    </row>
    <row r="69" spans="132:133" s="19" customFormat="1" x14ac:dyDescent="0.25">
      <c r="EB69" s="61"/>
      <c r="EC69" s="61"/>
    </row>
    <row r="70" spans="132:133" s="19" customFormat="1" x14ac:dyDescent="0.25">
      <c r="EB70" s="61"/>
      <c r="EC70" s="61"/>
    </row>
    <row r="71" spans="132:133" s="19" customFormat="1" x14ac:dyDescent="0.25">
      <c r="EB71" s="61"/>
      <c r="EC71" s="61"/>
    </row>
    <row r="72" spans="132:133" s="19" customFormat="1" x14ac:dyDescent="0.25">
      <c r="EB72" s="61"/>
      <c r="EC72" s="61"/>
    </row>
    <row r="73" spans="132:133" s="19" customFormat="1" x14ac:dyDescent="0.25">
      <c r="EB73" s="61"/>
      <c r="EC73" s="61"/>
    </row>
    <row r="74" spans="132:133" s="19" customFormat="1" x14ac:dyDescent="0.25">
      <c r="EB74" s="61"/>
      <c r="EC74" s="61"/>
    </row>
    <row r="75" spans="132:133" s="19" customFormat="1" x14ac:dyDescent="0.25">
      <c r="EB75" s="61"/>
      <c r="EC75" s="61"/>
    </row>
    <row r="76" spans="132:133" s="19" customFormat="1" x14ac:dyDescent="0.25">
      <c r="EB76" s="61"/>
      <c r="EC76" s="61"/>
    </row>
    <row r="77" spans="132:133" s="19" customFormat="1" x14ac:dyDescent="0.25">
      <c r="EB77" s="61"/>
      <c r="EC77" s="61"/>
    </row>
    <row r="78" spans="132:133" s="19" customFormat="1" x14ac:dyDescent="0.25">
      <c r="EB78" s="61"/>
      <c r="EC78" s="61"/>
    </row>
    <row r="79" spans="132:133" s="19" customFormat="1" x14ac:dyDescent="0.25">
      <c r="EB79" s="61"/>
      <c r="EC79" s="61"/>
    </row>
    <row r="80" spans="132:133" s="19" customFormat="1" x14ac:dyDescent="0.25">
      <c r="EB80" s="61"/>
      <c r="EC80" s="61"/>
    </row>
    <row r="81" spans="132:133" s="19" customFormat="1" x14ac:dyDescent="0.25">
      <c r="EB81" s="61"/>
      <c r="EC81" s="61"/>
    </row>
    <row r="82" spans="132:133" s="19" customFormat="1" x14ac:dyDescent="0.25">
      <c r="EB82" s="61"/>
      <c r="EC82" s="61"/>
    </row>
    <row r="83" spans="132:133" s="19" customFormat="1" x14ac:dyDescent="0.25">
      <c r="EB83" s="61"/>
      <c r="EC83" s="61"/>
    </row>
    <row r="84" spans="132:133" s="19" customFormat="1" x14ac:dyDescent="0.25">
      <c r="EB84" s="61"/>
      <c r="EC84" s="61"/>
    </row>
    <row r="85" spans="132:133" s="19" customFormat="1" x14ac:dyDescent="0.25">
      <c r="EB85" s="61"/>
      <c r="EC85" s="61"/>
    </row>
    <row r="86" spans="132:133" s="19" customFormat="1" x14ac:dyDescent="0.25">
      <c r="EB86" s="61"/>
      <c r="EC86" s="61"/>
    </row>
    <row r="87" spans="132:133" s="19" customFormat="1" x14ac:dyDescent="0.25">
      <c r="EB87" s="61"/>
      <c r="EC87" s="61"/>
    </row>
    <row r="88" spans="132:133" s="19" customFormat="1" x14ac:dyDescent="0.25">
      <c r="EB88" s="61"/>
      <c r="EC88" s="61"/>
    </row>
    <row r="89" spans="132:133" s="19" customFormat="1" x14ac:dyDescent="0.25">
      <c r="EB89" s="61"/>
      <c r="EC89" s="61"/>
    </row>
    <row r="90" spans="132:133" s="19" customFormat="1" x14ac:dyDescent="0.25">
      <c r="EB90" s="61"/>
      <c r="EC90" s="61"/>
    </row>
    <row r="91" spans="132:133" s="19" customFormat="1" x14ac:dyDescent="0.25">
      <c r="EB91" s="61"/>
      <c r="EC91" s="61"/>
    </row>
    <row r="92" spans="132:133" s="19" customFormat="1" x14ac:dyDescent="0.25">
      <c r="EB92" s="61"/>
      <c r="EC92" s="61"/>
    </row>
    <row r="93" spans="132:133" s="19" customFormat="1" x14ac:dyDescent="0.25">
      <c r="EB93" s="61"/>
      <c r="EC93" s="61"/>
    </row>
    <row r="94" spans="132:133" s="19" customFormat="1" x14ac:dyDescent="0.25">
      <c r="EB94" s="61"/>
      <c r="EC94" s="61"/>
    </row>
    <row r="95" spans="132:133" s="19" customFormat="1" x14ac:dyDescent="0.25">
      <c r="EB95" s="61"/>
      <c r="EC95" s="61"/>
    </row>
    <row r="96" spans="132:133" s="19" customFormat="1" x14ac:dyDescent="0.25">
      <c r="EB96" s="61"/>
      <c r="EC96" s="61"/>
    </row>
    <row r="97" spans="132:133" s="19" customFormat="1" x14ac:dyDescent="0.25">
      <c r="EB97" s="61"/>
      <c r="EC97" s="61"/>
    </row>
    <row r="98" spans="132:133" s="19" customFormat="1" x14ac:dyDescent="0.25">
      <c r="EB98" s="61"/>
      <c r="EC98" s="61"/>
    </row>
    <row r="99" spans="132:133" s="19" customFormat="1" x14ac:dyDescent="0.25">
      <c r="EB99" s="61"/>
      <c r="EC99" s="61"/>
    </row>
    <row r="100" spans="132:133" s="19" customFormat="1" x14ac:dyDescent="0.25">
      <c r="EB100" s="61"/>
      <c r="EC100" s="61"/>
    </row>
    <row r="101" spans="132:133" s="19" customFormat="1" x14ac:dyDescent="0.25">
      <c r="EB101" s="61"/>
      <c r="EC101" s="61"/>
    </row>
    <row r="102" spans="132:133" s="19" customFormat="1" x14ac:dyDescent="0.25">
      <c r="EB102" s="61"/>
      <c r="EC102" s="61"/>
    </row>
    <row r="103" spans="132:133" s="19" customFormat="1" x14ac:dyDescent="0.25">
      <c r="EB103" s="61"/>
      <c r="EC103" s="61"/>
    </row>
    <row r="104" spans="132:133" s="19" customFormat="1" x14ac:dyDescent="0.25">
      <c r="EB104" s="61"/>
      <c r="EC104" s="61"/>
    </row>
    <row r="105" spans="132:133" s="19" customFormat="1" x14ac:dyDescent="0.25">
      <c r="EB105" s="61"/>
      <c r="EC105" s="61"/>
    </row>
    <row r="106" spans="132:133" s="19" customFormat="1" x14ac:dyDescent="0.25">
      <c r="EB106" s="61"/>
      <c r="EC106" s="61"/>
    </row>
    <row r="107" spans="132:133" s="19" customFormat="1" x14ac:dyDescent="0.25">
      <c r="EB107" s="61"/>
      <c r="EC107" s="61"/>
    </row>
    <row r="108" spans="132:133" s="19" customFormat="1" x14ac:dyDescent="0.25">
      <c r="EB108" s="61"/>
      <c r="EC108" s="61"/>
    </row>
    <row r="109" spans="132:133" s="19" customFormat="1" x14ac:dyDescent="0.25">
      <c r="EB109" s="61"/>
      <c r="EC109" s="61"/>
    </row>
    <row r="110" spans="132:133" s="19" customFormat="1" x14ac:dyDescent="0.25">
      <c r="EB110" s="61"/>
      <c r="EC110" s="61"/>
    </row>
    <row r="111" spans="132:133" s="19" customFormat="1" x14ac:dyDescent="0.25">
      <c r="EB111" s="61"/>
      <c r="EC111" s="61"/>
    </row>
    <row r="112" spans="132:133" s="19" customFormat="1" x14ac:dyDescent="0.25">
      <c r="EB112" s="61"/>
      <c r="EC112" s="61"/>
    </row>
    <row r="113" spans="132:133" s="19" customFormat="1" x14ac:dyDescent="0.25">
      <c r="EB113" s="61"/>
      <c r="EC113" s="61"/>
    </row>
    <row r="114" spans="132:133" s="19" customFormat="1" x14ac:dyDescent="0.25">
      <c r="EB114" s="61"/>
      <c r="EC114" s="61"/>
    </row>
    <row r="115" spans="132:133" s="19" customFormat="1" x14ac:dyDescent="0.25">
      <c r="EB115" s="61"/>
      <c r="EC115" s="61"/>
    </row>
    <row r="116" spans="132:133" s="19" customFormat="1" x14ac:dyDescent="0.25">
      <c r="EB116" s="61"/>
      <c r="EC116" s="61"/>
    </row>
    <row r="117" spans="132:133" s="19" customFormat="1" x14ac:dyDescent="0.25">
      <c r="EB117" s="61"/>
      <c r="EC117" s="61"/>
    </row>
    <row r="118" spans="132:133" s="19" customFormat="1" x14ac:dyDescent="0.25">
      <c r="EB118" s="61"/>
      <c r="EC118" s="61"/>
    </row>
    <row r="119" spans="132:133" s="19" customFormat="1" x14ac:dyDescent="0.25">
      <c r="EB119" s="61"/>
      <c r="EC119" s="61"/>
    </row>
    <row r="120" spans="132:133" s="19" customFormat="1" x14ac:dyDescent="0.25">
      <c r="EB120" s="61"/>
      <c r="EC120" s="61"/>
    </row>
    <row r="121" spans="132:133" s="19" customFormat="1" x14ac:dyDescent="0.25">
      <c r="EB121" s="61"/>
      <c r="EC121" s="61"/>
    </row>
    <row r="122" spans="132:133" s="19" customFormat="1" x14ac:dyDescent="0.25">
      <c r="EB122" s="61"/>
      <c r="EC122" s="61"/>
    </row>
    <row r="123" spans="132:133" s="19" customFormat="1" x14ac:dyDescent="0.25">
      <c r="EB123" s="61"/>
      <c r="EC123" s="61"/>
    </row>
    <row r="124" spans="132:133" s="19" customFormat="1" x14ac:dyDescent="0.25">
      <c r="EB124" s="61"/>
      <c r="EC124" s="61"/>
    </row>
    <row r="125" spans="132:133" s="19" customFormat="1" x14ac:dyDescent="0.25">
      <c r="EB125" s="61"/>
      <c r="EC125" s="61"/>
    </row>
    <row r="126" spans="132:133" s="19" customFormat="1" x14ac:dyDescent="0.25">
      <c r="EB126" s="61"/>
      <c r="EC126" s="61"/>
    </row>
    <row r="127" spans="132:133" s="19" customFormat="1" x14ac:dyDescent="0.25">
      <c r="EB127" s="61"/>
      <c r="EC127" s="61"/>
    </row>
    <row r="128" spans="132:133" s="19" customFormat="1" x14ac:dyDescent="0.25">
      <c r="EB128" s="61"/>
      <c r="EC128" s="61"/>
    </row>
    <row r="129" spans="132:133" s="19" customFormat="1" x14ac:dyDescent="0.25">
      <c r="EB129" s="61"/>
      <c r="EC129" s="61"/>
    </row>
    <row r="130" spans="132:133" s="19" customFormat="1" x14ac:dyDescent="0.25">
      <c r="EB130" s="61"/>
      <c r="EC130" s="61"/>
    </row>
    <row r="131" spans="132:133" s="19" customFormat="1" x14ac:dyDescent="0.25">
      <c r="EB131" s="61"/>
      <c r="EC131" s="61"/>
    </row>
    <row r="132" spans="132:133" s="19" customFormat="1" x14ac:dyDescent="0.25">
      <c r="EB132" s="61"/>
      <c r="EC132" s="61"/>
    </row>
    <row r="133" spans="132:133" s="19" customFormat="1" x14ac:dyDescent="0.25">
      <c r="EB133" s="61"/>
      <c r="EC133" s="61"/>
    </row>
    <row r="134" spans="132:133" s="19" customFormat="1" x14ac:dyDescent="0.25">
      <c r="EB134" s="61"/>
      <c r="EC134" s="61"/>
    </row>
    <row r="135" spans="132:133" s="19" customFormat="1" x14ac:dyDescent="0.25">
      <c r="EB135" s="61"/>
      <c r="EC135" s="61"/>
    </row>
    <row r="136" spans="132:133" s="19" customFormat="1" x14ac:dyDescent="0.25">
      <c r="EB136" s="61"/>
      <c r="EC136" s="61"/>
    </row>
    <row r="137" spans="132:133" s="19" customFormat="1" x14ac:dyDescent="0.25">
      <c r="EB137" s="61"/>
      <c r="EC137" s="61"/>
    </row>
    <row r="138" spans="132:133" s="19" customFormat="1" x14ac:dyDescent="0.25">
      <c r="EB138" s="61"/>
      <c r="EC138" s="61"/>
    </row>
    <row r="139" spans="132:133" s="19" customFormat="1" x14ac:dyDescent="0.25">
      <c r="EB139" s="61"/>
      <c r="EC139" s="61"/>
    </row>
    <row r="140" spans="132:133" s="19" customFormat="1" x14ac:dyDescent="0.25">
      <c r="EB140" s="61"/>
      <c r="EC140" s="61"/>
    </row>
    <row r="141" spans="132:133" s="19" customFormat="1" x14ac:dyDescent="0.25">
      <c r="EB141" s="61"/>
      <c r="EC141" s="61"/>
    </row>
    <row r="142" spans="132:133" s="19" customFormat="1" x14ac:dyDescent="0.25">
      <c r="EB142" s="61"/>
      <c r="EC142" s="61"/>
    </row>
    <row r="143" spans="132:133" s="19" customFormat="1" x14ac:dyDescent="0.25">
      <c r="EB143" s="61"/>
      <c r="EC143" s="61"/>
    </row>
    <row r="144" spans="132:133" s="19" customFormat="1" x14ac:dyDescent="0.25">
      <c r="EB144" s="61"/>
      <c r="EC144" s="61"/>
    </row>
    <row r="145" spans="132:133" s="19" customFormat="1" x14ac:dyDescent="0.25">
      <c r="EB145" s="61"/>
      <c r="EC145" s="61"/>
    </row>
    <row r="146" spans="132:133" s="19" customFormat="1" x14ac:dyDescent="0.25">
      <c r="EB146" s="61"/>
      <c r="EC146" s="61"/>
    </row>
    <row r="147" spans="132:133" s="19" customFormat="1" x14ac:dyDescent="0.25">
      <c r="EB147" s="61"/>
      <c r="EC147" s="61"/>
    </row>
    <row r="148" spans="132:133" s="19" customFormat="1" x14ac:dyDescent="0.25">
      <c r="EB148" s="61"/>
      <c r="EC148" s="61"/>
    </row>
    <row r="149" spans="132:133" s="19" customFormat="1" x14ac:dyDescent="0.25">
      <c r="EB149" s="61"/>
      <c r="EC149" s="61"/>
    </row>
    <row r="150" spans="132:133" s="19" customFormat="1" x14ac:dyDescent="0.25">
      <c r="EB150" s="61"/>
      <c r="EC150" s="61"/>
    </row>
    <row r="151" spans="132:133" s="19" customFormat="1" x14ac:dyDescent="0.25">
      <c r="EB151" s="61"/>
      <c r="EC151" s="61"/>
    </row>
    <row r="152" spans="132:133" s="19" customFormat="1" x14ac:dyDescent="0.25">
      <c r="EB152" s="61"/>
      <c r="EC152" s="61"/>
    </row>
    <row r="153" spans="132:133" s="19" customFormat="1" x14ac:dyDescent="0.25">
      <c r="EB153" s="61"/>
      <c r="EC153" s="61"/>
    </row>
    <row r="154" spans="132:133" s="19" customFormat="1" x14ac:dyDescent="0.25">
      <c r="EB154" s="61"/>
      <c r="EC154" s="61"/>
    </row>
    <row r="155" spans="132:133" s="19" customFormat="1" x14ac:dyDescent="0.25">
      <c r="EB155" s="61"/>
      <c r="EC155" s="61"/>
    </row>
    <row r="156" spans="132:133" s="19" customFormat="1" x14ac:dyDescent="0.25">
      <c r="EB156" s="61"/>
      <c r="EC156" s="61"/>
    </row>
    <row r="157" spans="132:133" s="19" customFormat="1" x14ac:dyDescent="0.25">
      <c r="EB157" s="61"/>
      <c r="EC157" s="61"/>
    </row>
    <row r="158" spans="132:133" s="19" customFormat="1" x14ac:dyDescent="0.25">
      <c r="EB158" s="61"/>
      <c r="EC158" s="61"/>
    </row>
    <row r="159" spans="132:133" s="19" customFormat="1" x14ac:dyDescent="0.25">
      <c r="EB159" s="61"/>
      <c r="EC159" s="61"/>
    </row>
    <row r="160" spans="132:133" s="19" customFormat="1" x14ac:dyDescent="0.25">
      <c r="EB160" s="61"/>
      <c r="EC160" s="61"/>
    </row>
    <row r="161" spans="132:133" s="19" customFormat="1" x14ac:dyDescent="0.25">
      <c r="EB161" s="61"/>
      <c r="EC161" s="61"/>
    </row>
    <row r="162" spans="132:133" s="19" customFormat="1" x14ac:dyDescent="0.25">
      <c r="EB162" s="61"/>
      <c r="EC162" s="61"/>
    </row>
    <row r="163" spans="132:133" s="19" customFormat="1" x14ac:dyDescent="0.25">
      <c r="EB163" s="61"/>
      <c r="EC163" s="61"/>
    </row>
    <row r="164" spans="132:133" s="19" customFormat="1" x14ac:dyDescent="0.25">
      <c r="EB164" s="61"/>
      <c r="EC164" s="61"/>
    </row>
    <row r="165" spans="132:133" s="19" customFormat="1" x14ac:dyDescent="0.25">
      <c r="EB165" s="61"/>
      <c r="EC165" s="61"/>
    </row>
    <row r="166" spans="132:133" s="19" customFormat="1" x14ac:dyDescent="0.25">
      <c r="EB166" s="61"/>
      <c r="EC166" s="61"/>
    </row>
    <row r="167" spans="132:133" s="19" customFormat="1" x14ac:dyDescent="0.25">
      <c r="EB167" s="61"/>
      <c r="EC167" s="61"/>
    </row>
    <row r="168" spans="132:133" s="19" customFormat="1" x14ac:dyDescent="0.25">
      <c r="EB168" s="61"/>
      <c r="EC168" s="61"/>
    </row>
    <row r="169" spans="132:133" s="19" customFormat="1" x14ac:dyDescent="0.25">
      <c r="EB169" s="61"/>
      <c r="EC169" s="61"/>
    </row>
    <row r="170" spans="132:133" s="19" customFormat="1" x14ac:dyDescent="0.25">
      <c r="EB170" s="61"/>
      <c r="EC170" s="61"/>
    </row>
    <row r="171" spans="132:133" s="19" customFormat="1" x14ac:dyDescent="0.25">
      <c r="EB171" s="61"/>
      <c r="EC171" s="61"/>
    </row>
    <row r="172" spans="132:133" s="19" customFormat="1" x14ac:dyDescent="0.25">
      <c r="EB172" s="61"/>
      <c r="EC172" s="61"/>
    </row>
    <row r="173" spans="132:133" s="19" customFormat="1" x14ac:dyDescent="0.25">
      <c r="EB173" s="61"/>
      <c r="EC173" s="61"/>
    </row>
    <row r="174" spans="132:133" s="19" customFormat="1" x14ac:dyDescent="0.25">
      <c r="EB174" s="61"/>
      <c r="EC174" s="61"/>
    </row>
    <row r="175" spans="132:133" s="19" customFormat="1" x14ac:dyDescent="0.25">
      <c r="EB175" s="61"/>
      <c r="EC175" s="61"/>
    </row>
    <row r="176" spans="132:133" s="19" customFormat="1" x14ac:dyDescent="0.25">
      <c r="EB176" s="61"/>
      <c r="EC176" s="61"/>
    </row>
    <row r="177" spans="132:133" s="19" customFormat="1" x14ac:dyDescent="0.25">
      <c r="EB177" s="61"/>
      <c r="EC177" s="61"/>
    </row>
    <row r="178" spans="132:133" s="19" customFormat="1" x14ac:dyDescent="0.25">
      <c r="EB178" s="61"/>
      <c r="EC178" s="61"/>
    </row>
    <row r="179" spans="132:133" s="19" customFormat="1" x14ac:dyDescent="0.25">
      <c r="EB179" s="61"/>
      <c r="EC179" s="61"/>
    </row>
    <row r="180" spans="132:133" s="19" customFormat="1" x14ac:dyDescent="0.25">
      <c r="EB180" s="61"/>
      <c r="EC180" s="61"/>
    </row>
    <row r="181" spans="132:133" s="19" customFormat="1" x14ac:dyDescent="0.25">
      <c r="EB181" s="61"/>
      <c r="EC181" s="61"/>
    </row>
    <row r="182" spans="132:133" s="19" customFormat="1" x14ac:dyDescent="0.25">
      <c r="EB182" s="61"/>
      <c r="EC182" s="61"/>
    </row>
    <row r="183" spans="132:133" s="19" customFormat="1" x14ac:dyDescent="0.25">
      <c r="EB183" s="61"/>
      <c r="EC183" s="61"/>
    </row>
    <row r="184" spans="132:133" s="19" customFormat="1" x14ac:dyDescent="0.25">
      <c r="EB184" s="61"/>
      <c r="EC184" s="61"/>
    </row>
    <row r="185" spans="132:133" s="19" customFormat="1" x14ac:dyDescent="0.25">
      <c r="EB185" s="61"/>
      <c r="EC185" s="61"/>
    </row>
    <row r="186" spans="132:133" s="19" customFormat="1" x14ac:dyDescent="0.25">
      <c r="EB186" s="61"/>
      <c r="EC186" s="61"/>
    </row>
    <row r="187" spans="132:133" s="19" customFormat="1" x14ac:dyDescent="0.25">
      <c r="EB187" s="61"/>
      <c r="EC187" s="61"/>
    </row>
    <row r="188" spans="132:133" s="19" customFormat="1" x14ac:dyDescent="0.25">
      <c r="EB188" s="61"/>
      <c r="EC188" s="61"/>
    </row>
    <row r="189" spans="132:133" s="19" customFormat="1" x14ac:dyDescent="0.25">
      <c r="EB189" s="61"/>
      <c r="EC189" s="61"/>
    </row>
    <row r="190" spans="132:133" s="19" customFormat="1" x14ac:dyDescent="0.25">
      <c r="EB190" s="61"/>
      <c r="EC190" s="61"/>
    </row>
    <row r="191" spans="132:133" s="19" customFormat="1" x14ac:dyDescent="0.25">
      <c r="EB191" s="61"/>
      <c r="EC191" s="61"/>
    </row>
    <row r="192" spans="132:133" s="19" customFormat="1" x14ac:dyDescent="0.25">
      <c r="EB192" s="61"/>
      <c r="EC192" s="61"/>
    </row>
    <row r="193" spans="132:133" s="19" customFormat="1" x14ac:dyDescent="0.25">
      <c r="EB193" s="61"/>
      <c r="EC193" s="61"/>
    </row>
    <row r="194" spans="132:133" s="19" customFormat="1" x14ac:dyDescent="0.25">
      <c r="EB194" s="61"/>
      <c r="EC194" s="61"/>
    </row>
    <row r="195" spans="132:133" s="19" customFormat="1" x14ac:dyDescent="0.25">
      <c r="EB195" s="61"/>
      <c r="EC195" s="61"/>
    </row>
    <row r="196" spans="132:133" s="19" customFormat="1" x14ac:dyDescent="0.25">
      <c r="EB196" s="61"/>
      <c r="EC196" s="61"/>
    </row>
    <row r="197" spans="132:133" s="19" customFormat="1" x14ac:dyDescent="0.25">
      <c r="EB197" s="61"/>
      <c r="EC197" s="61"/>
    </row>
    <row r="198" spans="132:133" s="19" customFormat="1" x14ac:dyDescent="0.25">
      <c r="EB198" s="61"/>
      <c r="EC198" s="61"/>
    </row>
    <row r="199" spans="132:133" s="19" customFormat="1" x14ac:dyDescent="0.25">
      <c r="EB199" s="61"/>
      <c r="EC199" s="61"/>
    </row>
    <row r="200" spans="132:133" s="19" customFormat="1" x14ac:dyDescent="0.25">
      <c r="EB200" s="61"/>
      <c r="EC200" s="61"/>
    </row>
    <row r="201" spans="132:133" s="19" customFormat="1" x14ac:dyDescent="0.25">
      <c r="EB201" s="61"/>
      <c r="EC201" s="61"/>
    </row>
    <row r="202" spans="132:133" s="19" customFormat="1" x14ac:dyDescent="0.25">
      <c r="EB202" s="61"/>
      <c r="EC202" s="61"/>
    </row>
    <row r="203" spans="132:133" s="19" customFormat="1" x14ac:dyDescent="0.25">
      <c r="EB203" s="61"/>
      <c r="EC203" s="61"/>
    </row>
    <row r="204" spans="132:133" s="19" customFormat="1" x14ac:dyDescent="0.25">
      <c r="EB204" s="61"/>
      <c r="EC204" s="61"/>
    </row>
    <row r="205" spans="132:133" s="19" customFormat="1" x14ac:dyDescent="0.25">
      <c r="EB205" s="61"/>
      <c r="EC205" s="61"/>
    </row>
    <row r="206" spans="132:133" s="19" customFormat="1" x14ac:dyDescent="0.25">
      <c r="EB206" s="61"/>
      <c r="EC206" s="61"/>
    </row>
    <row r="207" spans="132:133" s="19" customFormat="1" x14ac:dyDescent="0.25">
      <c r="EB207" s="61"/>
      <c r="EC207" s="61"/>
    </row>
    <row r="208" spans="132:133" s="19" customFormat="1" x14ac:dyDescent="0.25">
      <c r="EB208" s="61"/>
      <c r="EC208" s="61"/>
    </row>
    <row r="209" spans="132:133" s="19" customFormat="1" x14ac:dyDescent="0.25">
      <c r="EB209" s="61"/>
      <c r="EC209" s="61"/>
    </row>
    <row r="210" spans="132:133" s="19" customFormat="1" x14ac:dyDescent="0.25">
      <c r="EB210" s="61"/>
      <c r="EC210" s="61"/>
    </row>
    <row r="211" spans="132:133" s="19" customFormat="1" x14ac:dyDescent="0.25">
      <c r="EB211" s="61"/>
      <c r="EC211" s="61"/>
    </row>
    <row r="212" spans="132:133" s="19" customFormat="1" x14ac:dyDescent="0.25">
      <c r="EB212" s="61"/>
      <c r="EC212" s="61"/>
    </row>
    <row r="213" spans="132:133" s="19" customFormat="1" x14ac:dyDescent="0.25">
      <c r="EB213" s="61"/>
      <c r="EC213" s="61"/>
    </row>
    <row r="214" spans="132:133" s="19" customFormat="1" x14ac:dyDescent="0.25">
      <c r="EB214" s="61"/>
      <c r="EC214" s="61"/>
    </row>
    <row r="215" spans="132:133" s="19" customFormat="1" x14ac:dyDescent="0.25">
      <c r="EB215" s="61"/>
      <c r="EC215" s="61"/>
    </row>
    <row r="216" spans="132:133" s="19" customFormat="1" x14ac:dyDescent="0.25">
      <c r="EB216" s="61"/>
      <c r="EC216" s="61"/>
    </row>
    <row r="217" spans="132:133" s="19" customFormat="1" x14ac:dyDescent="0.25">
      <c r="EB217" s="61"/>
      <c r="EC217" s="61"/>
    </row>
    <row r="218" spans="132:133" s="19" customFormat="1" x14ac:dyDescent="0.25">
      <c r="EB218" s="61"/>
      <c r="EC218" s="61"/>
    </row>
    <row r="219" spans="132:133" s="19" customFormat="1" x14ac:dyDescent="0.25">
      <c r="EB219" s="61"/>
      <c r="EC219" s="61"/>
    </row>
    <row r="220" spans="132:133" s="19" customFormat="1" x14ac:dyDescent="0.25">
      <c r="EB220" s="61"/>
      <c r="EC220" s="61"/>
    </row>
    <row r="221" spans="132:133" s="19" customFormat="1" x14ac:dyDescent="0.25">
      <c r="EB221" s="61"/>
      <c r="EC221" s="61"/>
    </row>
    <row r="222" spans="132:133" s="19" customFormat="1" x14ac:dyDescent="0.25">
      <c r="EB222" s="61"/>
      <c r="EC222" s="61"/>
    </row>
    <row r="223" spans="132:133" s="19" customFormat="1" x14ac:dyDescent="0.25">
      <c r="EB223" s="61"/>
      <c r="EC223" s="61"/>
    </row>
    <row r="224" spans="132:133" s="19" customFormat="1" x14ac:dyDescent="0.25">
      <c r="EB224" s="61"/>
      <c r="EC224" s="61"/>
    </row>
    <row r="225" spans="132:133" s="19" customFormat="1" x14ac:dyDescent="0.25">
      <c r="EB225" s="61"/>
      <c r="EC225" s="61"/>
    </row>
    <row r="226" spans="132:133" s="19" customFormat="1" x14ac:dyDescent="0.25">
      <c r="EB226" s="61"/>
      <c r="EC226" s="61"/>
    </row>
    <row r="227" spans="132:133" s="19" customFormat="1" x14ac:dyDescent="0.25">
      <c r="EB227" s="61"/>
      <c r="EC227" s="61"/>
    </row>
    <row r="228" spans="132:133" s="19" customFormat="1" x14ac:dyDescent="0.25">
      <c r="EB228" s="61"/>
      <c r="EC228" s="61"/>
    </row>
    <row r="229" spans="132:133" s="19" customFormat="1" x14ac:dyDescent="0.25">
      <c r="EB229" s="61"/>
      <c r="EC229" s="61"/>
    </row>
    <row r="230" spans="132:133" s="19" customFormat="1" x14ac:dyDescent="0.25">
      <c r="EB230" s="61"/>
      <c r="EC230" s="61"/>
    </row>
    <row r="231" spans="132:133" s="19" customFormat="1" x14ac:dyDescent="0.25">
      <c r="EB231" s="61"/>
      <c r="EC231" s="61"/>
    </row>
    <row r="232" spans="132:133" s="19" customFormat="1" x14ac:dyDescent="0.25">
      <c r="EB232" s="61"/>
      <c r="EC232" s="61"/>
    </row>
    <row r="233" spans="132:133" s="19" customFormat="1" x14ac:dyDescent="0.25">
      <c r="EB233" s="61"/>
      <c r="EC233" s="61"/>
    </row>
    <row r="234" spans="132:133" s="19" customFormat="1" x14ac:dyDescent="0.25">
      <c r="EB234" s="61"/>
      <c r="EC234" s="61"/>
    </row>
    <row r="235" spans="132:133" s="19" customFormat="1" x14ac:dyDescent="0.25">
      <c r="EB235" s="61"/>
      <c r="EC235" s="61"/>
    </row>
    <row r="236" spans="132:133" s="19" customFormat="1" x14ac:dyDescent="0.25">
      <c r="EB236" s="61"/>
      <c r="EC236" s="61"/>
    </row>
    <row r="237" spans="132:133" s="19" customFormat="1" x14ac:dyDescent="0.25">
      <c r="EB237" s="61"/>
      <c r="EC237" s="61"/>
    </row>
    <row r="238" spans="132:133" s="19" customFormat="1" x14ac:dyDescent="0.25">
      <c r="EB238" s="61"/>
      <c r="EC238" s="61"/>
    </row>
    <row r="239" spans="132:133" s="19" customFormat="1" x14ac:dyDescent="0.25">
      <c r="EB239" s="61"/>
      <c r="EC239" s="61"/>
    </row>
    <row r="240" spans="132:133" s="19" customFormat="1" x14ac:dyDescent="0.25">
      <c r="EB240" s="61"/>
      <c r="EC240" s="61"/>
    </row>
    <row r="241" spans="132:133" s="19" customFormat="1" x14ac:dyDescent="0.25">
      <c r="EB241" s="61"/>
      <c r="EC241" s="61"/>
    </row>
    <row r="242" spans="132:133" s="19" customFormat="1" x14ac:dyDescent="0.25">
      <c r="EB242" s="61"/>
      <c r="EC242" s="61"/>
    </row>
    <row r="243" spans="132:133" s="19" customFormat="1" x14ac:dyDescent="0.25">
      <c r="EB243" s="61"/>
      <c r="EC243" s="61"/>
    </row>
    <row r="244" spans="132:133" s="19" customFormat="1" x14ac:dyDescent="0.25">
      <c r="EB244" s="61"/>
      <c r="EC244" s="61"/>
    </row>
    <row r="245" spans="132:133" s="19" customFormat="1" x14ac:dyDescent="0.25">
      <c r="EB245" s="61"/>
      <c r="EC245" s="61"/>
    </row>
    <row r="246" spans="132:133" s="19" customFormat="1" x14ac:dyDescent="0.25">
      <c r="EB246" s="61"/>
      <c r="EC246" s="61"/>
    </row>
    <row r="247" spans="132:133" s="19" customFormat="1" x14ac:dyDescent="0.25">
      <c r="EB247" s="61"/>
      <c r="EC247" s="61"/>
    </row>
    <row r="248" spans="132:133" s="19" customFormat="1" x14ac:dyDescent="0.25">
      <c r="EB248" s="61"/>
      <c r="EC248" s="61"/>
    </row>
    <row r="249" spans="132:133" s="19" customFormat="1" x14ac:dyDescent="0.25">
      <c r="EB249" s="61"/>
      <c r="EC249" s="61"/>
    </row>
    <row r="250" spans="132:133" s="19" customFormat="1" x14ac:dyDescent="0.25">
      <c r="EB250" s="61"/>
      <c r="EC250" s="61"/>
    </row>
    <row r="251" spans="132:133" s="19" customFormat="1" x14ac:dyDescent="0.25">
      <c r="EB251" s="61"/>
      <c r="EC251" s="61"/>
    </row>
    <row r="252" spans="132:133" s="19" customFormat="1" x14ac:dyDescent="0.25">
      <c r="EB252" s="61"/>
      <c r="EC252" s="61"/>
    </row>
    <row r="253" spans="132:133" s="19" customFormat="1" x14ac:dyDescent="0.25">
      <c r="EB253" s="61"/>
      <c r="EC253" s="61"/>
    </row>
    <row r="254" spans="132:133" s="19" customFormat="1" x14ac:dyDescent="0.25">
      <c r="EB254" s="61"/>
      <c r="EC254" s="61"/>
    </row>
    <row r="255" spans="132:133" s="19" customFormat="1" x14ac:dyDescent="0.25">
      <c r="EB255" s="61"/>
      <c r="EC255" s="61"/>
    </row>
    <row r="256" spans="132:133" s="19" customFormat="1" x14ac:dyDescent="0.25">
      <c r="EB256" s="61"/>
      <c r="EC256" s="61"/>
    </row>
    <row r="257" spans="132:133" s="19" customFormat="1" x14ac:dyDescent="0.25">
      <c r="EB257" s="61"/>
      <c r="EC257" s="61"/>
    </row>
    <row r="258" spans="132:133" s="19" customFormat="1" x14ac:dyDescent="0.25">
      <c r="EB258" s="61"/>
      <c r="EC258" s="61"/>
    </row>
    <row r="259" spans="132:133" s="19" customFormat="1" x14ac:dyDescent="0.25">
      <c r="EB259" s="61"/>
      <c r="EC259" s="61"/>
    </row>
    <row r="260" spans="132:133" s="19" customFormat="1" x14ac:dyDescent="0.25">
      <c r="EB260" s="61"/>
      <c r="EC260" s="61"/>
    </row>
    <row r="261" spans="132:133" s="19" customFormat="1" x14ac:dyDescent="0.25">
      <c r="EB261" s="61"/>
      <c r="EC261" s="61"/>
    </row>
    <row r="262" spans="132:133" s="19" customFormat="1" x14ac:dyDescent="0.25">
      <c r="EB262" s="61"/>
      <c r="EC262" s="61"/>
    </row>
    <row r="263" spans="132:133" s="19" customFormat="1" x14ac:dyDescent="0.25">
      <c r="EB263" s="61"/>
      <c r="EC263" s="61"/>
    </row>
    <row r="264" spans="132:133" s="19" customFormat="1" x14ac:dyDescent="0.25">
      <c r="EB264" s="61"/>
      <c r="EC264" s="61"/>
    </row>
    <row r="265" spans="132:133" s="19" customFormat="1" x14ac:dyDescent="0.25">
      <c r="EB265" s="61"/>
      <c r="EC265" s="61"/>
    </row>
    <row r="266" spans="132:133" s="19" customFormat="1" x14ac:dyDescent="0.25">
      <c r="EB266" s="61"/>
      <c r="EC266" s="61"/>
    </row>
    <row r="267" spans="132:133" s="19" customFormat="1" x14ac:dyDescent="0.25">
      <c r="EB267" s="61"/>
      <c r="EC267" s="61"/>
    </row>
    <row r="268" spans="132:133" s="19" customFormat="1" x14ac:dyDescent="0.25">
      <c r="EB268" s="61"/>
      <c r="EC268" s="61"/>
    </row>
    <row r="269" spans="132:133" s="19" customFormat="1" x14ac:dyDescent="0.25">
      <c r="EB269" s="61"/>
      <c r="EC269" s="61"/>
    </row>
    <row r="270" spans="132:133" s="19" customFormat="1" x14ac:dyDescent="0.25">
      <c r="EB270" s="61"/>
      <c r="EC270" s="61"/>
    </row>
    <row r="271" spans="132:133" s="19" customFormat="1" x14ac:dyDescent="0.25">
      <c r="EB271" s="61"/>
      <c r="EC271" s="61"/>
    </row>
    <row r="272" spans="132:133" s="19" customFormat="1" x14ac:dyDescent="0.25">
      <c r="EB272" s="61"/>
      <c r="EC272" s="61"/>
    </row>
    <row r="273" spans="132:133" s="19" customFormat="1" x14ac:dyDescent="0.25">
      <c r="EB273" s="61"/>
      <c r="EC273" s="61"/>
    </row>
    <row r="274" spans="132:133" s="19" customFormat="1" x14ac:dyDescent="0.25">
      <c r="EB274" s="61"/>
      <c r="EC274" s="61"/>
    </row>
    <row r="275" spans="132:133" s="19" customFormat="1" x14ac:dyDescent="0.25">
      <c r="EB275" s="61"/>
      <c r="EC275" s="61"/>
    </row>
    <row r="276" spans="132:133" s="19" customFormat="1" x14ac:dyDescent="0.25">
      <c r="EB276" s="61"/>
      <c r="EC276" s="61"/>
    </row>
    <row r="277" spans="132:133" s="19" customFormat="1" x14ac:dyDescent="0.25">
      <c r="EB277" s="61"/>
      <c r="EC277" s="61"/>
    </row>
    <row r="278" spans="132:133" s="19" customFormat="1" x14ac:dyDescent="0.25">
      <c r="EB278" s="61"/>
      <c r="EC278" s="61"/>
    </row>
    <row r="279" spans="132:133" s="19" customFormat="1" x14ac:dyDescent="0.25">
      <c r="EB279" s="61"/>
      <c r="EC279" s="61"/>
    </row>
    <row r="280" spans="132:133" s="19" customFormat="1" x14ac:dyDescent="0.25">
      <c r="EB280" s="61"/>
      <c r="EC280" s="61"/>
    </row>
    <row r="281" spans="132:133" s="19" customFormat="1" x14ac:dyDescent="0.25">
      <c r="EB281" s="61"/>
      <c r="EC281" s="61"/>
    </row>
    <row r="282" spans="132:133" s="19" customFormat="1" x14ac:dyDescent="0.25">
      <c r="EB282" s="61"/>
      <c r="EC282" s="61"/>
    </row>
    <row r="283" spans="132:133" s="19" customFormat="1" x14ac:dyDescent="0.25">
      <c r="EB283" s="61"/>
      <c r="EC283" s="61"/>
    </row>
    <row r="284" spans="132:133" s="19" customFormat="1" x14ac:dyDescent="0.25">
      <c r="EB284" s="61"/>
      <c r="EC284" s="61"/>
    </row>
    <row r="285" spans="132:133" s="19" customFormat="1" x14ac:dyDescent="0.25">
      <c r="EB285" s="61"/>
      <c r="EC285" s="61"/>
    </row>
    <row r="286" spans="132:133" s="19" customFormat="1" x14ac:dyDescent="0.25">
      <c r="EB286" s="61"/>
      <c r="EC286" s="61"/>
    </row>
    <row r="287" spans="132:133" s="19" customFormat="1" x14ac:dyDescent="0.25">
      <c r="EB287" s="61"/>
      <c r="EC287" s="61"/>
    </row>
    <row r="288" spans="132:133" s="19" customFormat="1" x14ac:dyDescent="0.25">
      <c r="EB288" s="61"/>
      <c r="EC288" s="61"/>
    </row>
    <row r="289" spans="132:133" s="19" customFormat="1" x14ac:dyDescent="0.25">
      <c r="EB289" s="61"/>
      <c r="EC289" s="61"/>
    </row>
    <row r="290" spans="132:133" s="19" customFormat="1" x14ac:dyDescent="0.25">
      <c r="EB290" s="61"/>
      <c r="EC290" s="61"/>
    </row>
    <row r="291" spans="132:133" s="19" customFormat="1" x14ac:dyDescent="0.25">
      <c r="EB291" s="61"/>
      <c r="EC291" s="61"/>
    </row>
    <row r="292" spans="132:133" s="19" customFormat="1" x14ac:dyDescent="0.25">
      <c r="EB292" s="61"/>
      <c r="EC292" s="61"/>
    </row>
    <row r="293" spans="132:133" s="19" customFormat="1" x14ac:dyDescent="0.25">
      <c r="EB293" s="61"/>
      <c r="EC293" s="61"/>
    </row>
    <row r="294" spans="132:133" s="19" customFormat="1" x14ac:dyDescent="0.25">
      <c r="EB294" s="61"/>
      <c r="EC294" s="61"/>
    </row>
    <row r="295" spans="132:133" s="19" customFormat="1" x14ac:dyDescent="0.25">
      <c r="EB295" s="61"/>
      <c r="EC295" s="61"/>
    </row>
    <row r="296" spans="132:133" s="19" customFormat="1" x14ac:dyDescent="0.25">
      <c r="EB296" s="61"/>
      <c r="EC296" s="61"/>
    </row>
    <row r="297" spans="132:133" s="19" customFormat="1" x14ac:dyDescent="0.25">
      <c r="EB297" s="61"/>
      <c r="EC297" s="61"/>
    </row>
    <row r="298" spans="132:133" s="19" customFormat="1" x14ac:dyDescent="0.25">
      <c r="EB298" s="61"/>
      <c r="EC298" s="61"/>
    </row>
    <row r="299" spans="132:133" s="19" customFormat="1" x14ac:dyDescent="0.25">
      <c r="EB299" s="61"/>
      <c r="EC299" s="61"/>
    </row>
    <row r="300" spans="132:133" s="19" customFormat="1" x14ac:dyDescent="0.25">
      <c r="EB300" s="61"/>
      <c r="EC300" s="61"/>
    </row>
    <row r="301" spans="132:133" s="19" customFormat="1" x14ac:dyDescent="0.25">
      <c r="EB301" s="61"/>
      <c r="EC301" s="61"/>
    </row>
    <row r="302" spans="132:133" s="19" customFormat="1" x14ac:dyDescent="0.25">
      <c r="EB302" s="61"/>
      <c r="EC302" s="61"/>
    </row>
    <row r="303" spans="132:133" s="19" customFormat="1" x14ac:dyDescent="0.25">
      <c r="EB303" s="61"/>
      <c r="EC303" s="61"/>
    </row>
    <row r="304" spans="132:133" s="19" customFormat="1" x14ac:dyDescent="0.25">
      <c r="EB304" s="61"/>
      <c r="EC304" s="61"/>
    </row>
    <row r="305" spans="132:133" s="19" customFormat="1" x14ac:dyDescent="0.25">
      <c r="EB305" s="61"/>
      <c r="EC305" s="61"/>
    </row>
    <row r="306" spans="132:133" s="19" customFormat="1" x14ac:dyDescent="0.25">
      <c r="EB306" s="61"/>
      <c r="EC306" s="61"/>
    </row>
    <row r="307" spans="132:133" s="19" customFormat="1" x14ac:dyDescent="0.25">
      <c r="EB307" s="61"/>
      <c r="EC307" s="61"/>
    </row>
    <row r="308" spans="132:133" s="19" customFormat="1" x14ac:dyDescent="0.25">
      <c r="EB308" s="61"/>
      <c r="EC308" s="61"/>
    </row>
    <row r="309" spans="132:133" s="19" customFormat="1" x14ac:dyDescent="0.25">
      <c r="EB309" s="61"/>
      <c r="EC309" s="61"/>
    </row>
    <row r="310" spans="132:133" s="19" customFormat="1" x14ac:dyDescent="0.25">
      <c r="EB310" s="61"/>
      <c r="EC310" s="61"/>
    </row>
    <row r="311" spans="132:133" s="19" customFormat="1" x14ac:dyDescent="0.25">
      <c r="EB311" s="61"/>
      <c r="EC311" s="61"/>
    </row>
    <row r="312" spans="132:133" s="19" customFormat="1" x14ac:dyDescent="0.25">
      <c r="EB312" s="61"/>
      <c r="EC312" s="61"/>
    </row>
    <row r="313" spans="132:133" s="19" customFormat="1" x14ac:dyDescent="0.25">
      <c r="EB313" s="61"/>
      <c r="EC313" s="61"/>
    </row>
    <row r="314" spans="132:133" s="19" customFormat="1" x14ac:dyDescent="0.25">
      <c r="EB314" s="61"/>
      <c r="EC314" s="61"/>
    </row>
    <row r="315" spans="132:133" s="19" customFormat="1" x14ac:dyDescent="0.25">
      <c r="EB315" s="61"/>
      <c r="EC315" s="61"/>
    </row>
    <row r="316" spans="132:133" s="19" customFormat="1" x14ac:dyDescent="0.25">
      <c r="EB316" s="61"/>
      <c r="EC316" s="61"/>
    </row>
    <row r="317" spans="132:133" s="19" customFormat="1" x14ac:dyDescent="0.25">
      <c r="EB317" s="61"/>
      <c r="EC317" s="61"/>
    </row>
    <row r="318" spans="132:133" s="19" customFormat="1" x14ac:dyDescent="0.25">
      <c r="EB318" s="61"/>
      <c r="EC318" s="61"/>
    </row>
    <row r="319" spans="132:133" s="19" customFormat="1" x14ac:dyDescent="0.25">
      <c r="EB319" s="61"/>
      <c r="EC319" s="61"/>
    </row>
    <row r="320" spans="132:133" s="19" customFormat="1" x14ac:dyDescent="0.25">
      <c r="EB320" s="61"/>
      <c r="EC320" s="61"/>
    </row>
    <row r="321" spans="132:133" s="19" customFormat="1" x14ac:dyDescent="0.25">
      <c r="EB321" s="61"/>
      <c r="EC321" s="61"/>
    </row>
    <row r="322" spans="132:133" s="19" customFormat="1" x14ac:dyDescent="0.25">
      <c r="EB322" s="61"/>
      <c r="EC322" s="61"/>
    </row>
    <row r="323" spans="132:133" s="19" customFormat="1" x14ac:dyDescent="0.25">
      <c r="EB323" s="61"/>
      <c r="EC323" s="61"/>
    </row>
    <row r="324" spans="132:133" s="19" customFormat="1" x14ac:dyDescent="0.25">
      <c r="EB324" s="61"/>
      <c r="EC324" s="61"/>
    </row>
    <row r="325" spans="132:133" s="19" customFormat="1" x14ac:dyDescent="0.25">
      <c r="EB325" s="61"/>
      <c r="EC325" s="61"/>
    </row>
    <row r="326" spans="132:133" s="19" customFormat="1" x14ac:dyDescent="0.25">
      <c r="EB326" s="61"/>
      <c r="EC326" s="61"/>
    </row>
    <row r="327" spans="132:133" s="19" customFormat="1" x14ac:dyDescent="0.25">
      <c r="EB327" s="61"/>
      <c r="EC327" s="61"/>
    </row>
    <row r="328" spans="132:133" s="19" customFormat="1" x14ac:dyDescent="0.25">
      <c r="EB328" s="61"/>
      <c r="EC328" s="61"/>
    </row>
    <row r="329" spans="132:133" s="19" customFormat="1" x14ac:dyDescent="0.25">
      <c r="EB329" s="61"/>
      <c r="EC329" s="61"/>
    </row>
    <row r="330" spans="132:133" s="19" customFormat="1" x14ac:dyDescent="0.25">
      <c r="EB330" s="61"/>
      <c r="EC330" s="61"/>
    </row>
    <row r="331" spans="132:133" s="19" customFormat="1" x14ac:dyDescent="0.25">
      <c r="EB331" s="61"/>
      <c r="EC331" s="61"/>
    </row>
    <row r="332" spans="132:133" s="19" customFormat="1" x14ac:dyDescent="0.25">
      <c r="EB332" s="61"/>
      <c r="EC332" s="61"/>
    </row>
    <row r="333" spans="132:133" s="19" customFormat="1" x14ac:dyDescent="0.25">
      <c r="EB333" s="61"/>
      <c r="EC333" s="61"/>
    </row>
    <row r="334" spans="132:133" s="19" customFormat="1" x14ac:dyDescent="0.25">
      <c r="EB334" s="61"/>
      <c r="EC334" s="61"/>
    </row>
    <row r="335" spans="132:133" s="19" customFormat="1" x14ac:dyDescent="0.25">
      <c r="EB335" s="61"/>
      <c r="EC335" s="61"/>
    </row>
    <row r="336" spans="132:133" s="19" customFormat="1" x14ac:dyDescent="0.25">
      <c r="EB336" s="61"/>
      <c r="EC336" s="61"/>
    </row>
    <row r="337" spans="132:133" s="19" customFormat="1" x14ac:dyDescent="0.25">
      <c r="EB337" s="61"/>
      <c r="EC337" s="61"/>
    </row>
    <row r="338" spans="132:133" s="19" customFormat="1" x14ac:dyDescent="0.25">
      <c r="EB338" s="61"/>
      <c r="EC338" s="61"/>
    </row>
    <row r="339" spans="132:133" s="19" customFormat="1" x14ac:dyDescent="0.25">
      <c r="EB339" s="61"/>
      <c r="EC339" s="61"/>
    </row>
    <row r="340" spans="132:133" s="19" customFormat="1" x14ac:dyDescent="0.25">
      <c r="EB340" s="61"/>
      <c r="EC340" s="61"/>
    </row>
    <row r="341" spans="132:133" s="19" customFormat="1" x14ac:dyDescent="0.25">
      <c r="EB341" s="61"/>
      <c r="EC341" s="61"/>
    </row>
    <row r="342" spans="132:133" s="19" customFormat="1" x14ac:dyDescent="0.25">
      <c r="EB342" s="61"/>
      <c r="EC342" s="61"/>
    </row>
    <row r="343" spans="132:133" s="19" customFormat="1" x14ac:dyDescent="0.25">
      <c r="EB343" s="61"/>
      <c r="EC343" s="61"/>
    </row>
    <row r="344" spans="132:133" s="19" customFormat="1" x14ac:dyDescent="0.25">
      <c r="EB344" s="61"/>
      <c r="EC344" s="61"/>
    </row>
    <row r="345" spans="132:133" s="19" customFormat="1" x14ac:dyDescent="0.25">
      <c r="EB345" s="61"/>
      <c r="EC345" s="61"/>
    </row>
    <row r="346" spans="132:133" s="19" customFormat="1" x14ac:dyDescent="0.25">
      <c r="EB346" s="61"/>
      <c r="EC346" s="61"/>
    </row>
    <row r="347" spans="132:133" s="19" customFormat="1" x14ac:dyDescent="0.25">
      <c r="EB347" s="61"/>
      <c r="EC347" s="61"/>
    </row>
    <row r="348" spans="132:133" s="19" customFormat="1" x14ac:dyDescent="0.25">
      <c r="EB348" s="61"/>
      <c r="EC348" s="61"/>
    </row>
    <row r="349" spans="132:133" s="19" customFormat="1" x14ac:dyDescent="0.25">
      <c r="EB349" s="61"/>
      <c r="EC349" s="61"/>
    </row>
    <row r="350" spans="132:133" s="19" customFormat="1" x14ac:dyDescent="0.25">
      <c r="EB350" s="61"/>
      <c r="EC350" s="61"/>
    </row>
    <row r="351" spans="132:133" s="19" customFormat="1" x14ac:dyDescent="0.25">
      <c r="EB351" s="61"/>
      <c r="EC351" s="61"/>
    </row>
    <row r="352" spans="132:133" s="19" customFormat="1" x14ac:dyDescent="0.25">
      <c r="EB352" s="61"/>
      <c r="EC352" s="61"/>
    </row>
    <row r="353" spans="132:133" s="19" customFormat="1" x14ac:dyDescent="0.25">
      <c r="EB353" s="61"/>
      <c r="EC353" s="61"/>
    </row>
    <row r="354" spans="132:133" s="19" customFormat="1" x14ac:dyDescent="0.25">
      <c r="EB354" s="61"/>
      <c r="EC354" s="61"/>
    </row>
    <row r="355" spans="132:133" s="19" customFormat="1" x14ac:dyDescent="0.25">
      <c r="EB355" s="61"/>
      <c r="EC355" s="61"/>
    </row>
    <row r="356" spans="132:133" s="19" customFormat="1" x14ac:dyDescent="0.25">
      <c r="EB356" s="61"/>
      <c r="EC356" s="61"/>
    </row>
    <row r="357" spans="132:133" s="19" customFormat="1" x14ac:dyDescent="0.25">
      <c r="EB357" s="61"/>
      <c r="EC357" s="61"/>
    </row>
    <row r="358" spans="132:133" s="19" customFormat="1" x14ac:dyDescent="0.25">
      <c r="EB358" s="61"/>
      <c r="EC358" s="61"/>
    </row>
    <row r="359" spans="132:133" s="19" customFormat="1" x14ac:dyDescent="0.25">
      <c r="EB359" s="61"/>
      <c r="EC359" s="61"/>
    </row>
    <row r="360" spans="132:133" s="19" customFormat="1" x14ac:dyDescent="0.25">
      <c r="EB360" s="61"/>
      <c r="EC360" s="61"/>
    </row>
    <row r="361" spans="132:133" s="19" customFormat="1" x14ac:dyDescent="0.25">
      <c r="EB361" s="61"/>
      <c r="EC361" s="61"/>
    </row>
    <row r="362" spans="132:133" s="19" customFormat="1" x14ac:dyDescent="0.25">
      <c r="EB362" s="61"/>
      <c r="EC362" s="61"/>
    </row>
    <row r="363" spans="132:133" s="19" customFormat="1" x14ac:dyDescent="0.25">
      <c r="EB363" s="61"/>
      <c r="EC363" s="61"/>
    </row>
    <row r="364" spans="132:133" s="19" customFormat="1" x14ac:dyDescent="0.25">
      <c r="EB364" s="61"/>
      <c r="EC364" s="61"/>
    </row>
    <row r="365" spans="132:133" s="19" customFormat="1" x14ac:dyDescent="0.25">
      <c r="EB365" s="61"/>
      <c r="EC365" s="61"/>
    </row>
    <row r="366" spans="132:133" s="19" customFormat="1" x14ac:dyDescent="0.25">
      <c r="EB366" s="61"/>
      <c r="EC366" s="61"/>
    </row>
    <row r="367" spans="132:133" s="19" customFormat="1" x14ac:dyDescent="0.25">
      <c r="EB367" s="61"/>
      <c r="EC367" s="61"/>
    </row>
    <row r="368" spans="132:133" s="19" customFormat="1" x14ac:dyDescent="0.25">
      <c r="EB368" s="61"/>
      <c r="EC368" s="61"/>
    </row>
    <row r="369" spans="132:133" s="19" customFormat="1" x14ac:dyDescent="0.25">
      <c r="EB369" s="61"/>
      <c r="EC369" s="61"/>
    </row>
    <row r="370" spans="132:133" s="19" customFormat="1" x14ac:dyDescent="0.25">
      <c r="EB370" s="61"/>
      <c r="EC370" s="61"/>
    </row>
    <row r="371" spans="132:133" s="19" customFormat="1" x14ac:dyDescent="0.25">
      <c r="EB371" s="61"/>
      <c r="EC371" s="61"/>
    </row>
    <row r="372" spans="132:133" s="19" customFormat="1" x14ac:dyDescent="0.25">
      <c r="EB372" s="61"/>
      <c r="EC372" s="61"/>
    </row>
    <row r="373" spans="132:133" s="19" customFormat="1" x14ac:dyDescent="0.25">
      <c r="EB373" s="61"/>
      <c r="EC373" s="61"/>
    </row>
    <row r="374" spans="132:133" s="19" customFormat="1" x14ac:dyDescent="0.25">
      <c r="EB374" s="61"/>
      <c r="EC374" s="61"/>
    </row>
    <row r="375" spans="132:133" s="19" customFormat="1" x14ac:dyDescent="0.25">
      <c r="EB375" s="61"/>
      <c r="EC375" s="61"/>
    </row>
    <row r="376" spans="132:133" s="19" customFormat="1" x14ac:dyDescent="0.25">
      <c r="EB376" s="61"/>
      <c r="EC376" s="61"/>
    </row>
    <row r="377" spans="132:133" s="19" customFormat="1" x14ac:dyDescent="0.25">
      <c r="EB377" s="61"/>
      <c r="EC377" s="61"/>
    </row>
    <row r="378" spans="132:133" s="19" customFormat="1" x14ac:dyDescent="0.25">
      <c r="EB378" s="61"/>
      <c r="EC378" s="61"/>
    </row>
    <row r="379" spans="132:133" s="19" customFormat="1" x14ac:dyDescent="0.25">
      <c r="EB379" s="61"/>
      <c r="EC379" s="61"/>
    </row>
    <row r="380" spans="132:133" s="19" customFormat="1" x14ac:dyDescent="0.25">
      <c r="EB380" s="61"/>
      <c r="EC380" s="61"/>
    </row>
    <row r="381" spans="132:133" s="19" customFormat="1" x14ac:dyDescent="0.25">
      <c r="EB381" s="61"/>
      <c r="EC381" s="61"/>
    </row>
    <row r="382" spans="132:133" s="19" customFormat="1" x14ac:dyDescent="0.25">
      <c r="EB382" s="61"/>
      <c r="EC382" s="61"/>
    </row>
    <row r="383" spans="132:133" s="19" customFormat="1" x14ac:dyDescent="0.25">
      <c r="EB383" s="61"/>
      <c r="EC383" s="61"/>
    </row>
    <row r="384" spans="132:133" s="19" customFormat="1" x14ac:dyDescent="0.25">
      <c r="EB384" s="61"/>
      <c r="EC384" s="61"/>
    </row>
    <row r="385" spans="132:133" s="19" customFormat="1" x14ac:dyDescent="0.25">
      <c r="EB385" s="61"/>
      <c r="EC385" s="61"/>
    </row>
    <row r="386" spans="132:133" s="19" customFormat="1" x14ac:dyDescent="0.25">
      <c r="EB386" s="61"/>
      <c r="EC386" s="61"/>
    </row>
    <row r="387" spans="132:133" s="19" customFormat="1" x14ac:dyDescent="0.25">
      <c r="EB387" s="61"/>
      <c r="EC387" s="61"/>
    </row>
    <row r="388" spans="132:133" s="19" customFormat="1" x14ac:dyDescent="0.25">
      <c r="EB388" s="61"/>
      <c r="EC388" s="61"/>
    </row>
    <row r="389" spans="132:133" s="19" customFormat="1" x14ac:dyDescent="0.25">
      <c r="EB389" s="61"/>
      <c r="EC389" s="61"/>
    </row>
    <row r="390" spans="132:133" s="19" customFormat="1" x14ac:dyDescent="0.25">
      <c r="EB390" s="61"/>
      <c r="EC390" s="61"/>
    </row>
    <row r="391" spans="132:133" s="19" customFormat="1" x14ac:dyDescent="0.25">
      <c r="EB391" s="61"/>
      <c r="EC391" s="61"/>
    </row>
    <row r="392" spans="132:133" s="19" customFormat="1" x14ac:dyDescent="0.25">
      <c r="EB392" s="61"/>
      <c r="EC392" s="61"/>
    </row>
    <row r="393" spans="132:133" s="19" customFormat="1" x14ac:dyDescent="0.25">
      <c r="EB393" s="61"/>
      <c r="EC393" s="61"/>
    </row>
    <row r="394" spans="132:133" s="19" customFormat="1" x14ac:dyDescent="0.25">
      <c r="EB394" s="61"/>
      <c r="EC394" s="61"/>
    </row>
    <row r="395" spans="132:133" s="19" customFormat="1" x14ac:dyDescent="0.25">
      <c r="EB395" s="61"/>
      <c r="EC395" s="61"/>
    </row>
    <row r="396" spans="132:133" s="19" customFormat="1" x14ac:dyDescent="0.25">
      <c r="EB396" s="61"/>
      <c r="EC396" s="61"/>
    </row>
    <row r="397" spans="132:133" s="19" customFormat="1" x14ac:dyDescent="0.25">
      <c r="EB397" s="61"/>
      <c r="EC397" s="61"/>
    </row>
    <row r="398" spans="132:133" s="19" customFormat="1" x14ac:dyDescent="0.25">
      <c r="EB398" s="61"/>
      <c r="EC398" s="61"/>
    </row>
    <row r="399" spans="132:133" s="19" customFormat="1" x14ac:dyDescent="0.25">
      <c r="EB399" s="61"/>
      <c r="EC399" s="61"/>
    </row>
    <row r="400" spans="132:133" s="19" customFormat="1" x14ac:dyDescent="0.25">
      <c r="EB400" s="61"/>
      <c r="EC400" s="61"/>
    </row>
    <row r="401" spans="132:133" s="19" customFormat="1" x14ac:dyDescent="0.25">
      <c r="EB401" s="61"/>
      <c r="EC401" s="61"/>
    </row>
    <row r="402" spans="132:133" s="19" customFormat="1" x14ac:dyDescent="0.25">
      <c r="EB402" s="61"/>
      <c r="EC402" s="61"/>
    </row>
    <row r="403" spans="132:133" s="19" customFormat="1" x14ac:dyDescent="0.25">
      <c r="EB403" s="61"/>
      <c r="EC403" s="61"/>
    </row>
    <row r="404" spans="132:133" s="19" customFormat="1" x14ac:dyDescent="0.25">
      <c r="EB404" s="61"/>
      <c r="EC404" s="61"/>
    </row>
    <row r="405" spans="132:133" s="19" customFormat="1" x14ac:dyDescent="0.25">
      <c r="EB405" s="61"/>
      <c r="EC405" s="61"/>
    </row>
    <row r="406" spans="132:133" s="19" customFormat="1" x14ac:dyDescent="0.25">
      <c r="EB406" s="61"/>
      <c r="EC406" s="61"/>
    </row>
    <row r="407" spans="132:133" s="19" customFormat="1" x14ac:dyDescent="0.25">
      <c r="EB407" s="61"/>
      <c r="EC407" s="61"/>
    </row>
    <row r="408" spans="132:133" s="19" customFormat="1" x14ac:dyDescent="0.25">
      <c r="EB408" s="61"/>
      <c r="EC408" s="61"/>
    </row>
    <row r="409" spans="132:133" s="19" customFormat="1" x14ac:dyDescent="0.25">
      <c r="EB409" s="61"/>
      <c r="EC409" s="61"/>
    </row>
    <row r="410" spans="132:133" s="19" customFormat="1" x14ac:dyDescent="0.25">
      <c r="EB410" s="61"/>
      <c r="EC410" s="61"/>
    </row>
    <row r="411" spans="132:133" s="19" customFormat="1" x14ac:dyDescent="0.25">
      <c r="EB411" s="61"/>
      <c r="EC411" s="61"/>
    </row>
    <row r="412" spans="132:133" s="19" customFormat="1" x14ac:dyDescent="0.25">
      <c r="EB412" s="61"/>
      <c r="EC412" s="61"/>
    </row>
    <row r="413" spans="132:133" s="19" customFormat="1" x14ac:dyDescent="0.25">
      <c r="EB413" s="61"/>
      <c r="EC413" s="61"/>
    </row>
    <row r="414" spans="132:133" s="19" customFormat="1" x14ac:dyDescent="0.25">
      <c r="EB414" s="61"/>
      <c r="EC414" s="61"/>
    </row>
    <row r="415" spans="132:133" s="19" customFormat="1" x14ac:dyDescent="0.25">
      <c r="EB415" s="61"/>
      <c r="EC415" s="61"/>
    </row>
    <row r="416" spans="132:133" s="19" customFormat="1" x14ac:dyDescent="0.25">
      <c r="EB416" s="61"/>
      <c r="EC416" s="61"/>
    </row>
    <row r="417" spans="132:133" s="19" customFormat="1" x14ac:dyDescent="0.25">
      <c r="EB417" s="61"/>
      <c r="EC417" s="61"/>
    </row>
    <row r="418" spans="132:133" s="19" customFormat="1" x14ac:dyDescent="0.25">
      <c r="EB418" s="61"/>
      <c r="EC418" s="61"/>
    </row>
    <row r="419" spans="132:133" s="19" customFormat="1" x14ac:dyDescent="0.25">
      <c r="EB419" s="61"/>
      <c r="EC419" s="61"/>
    </row>
    <row r="420" spans="132:133" s="19" customFormat="1" x14ac:dyDescent="0.25">
      <c r="EB420" s="61"/>
      <c r="EC420" s="61"/>
    </row>
    <row r="421" spans="132:133" s="19" customFormat="1" x14ac:dyDescent="0.25">
      <c r="EB421" s="61"/>
      <c r="EC421" s="61"/>
    </row>
    <row r="422" spans="132:133" s="19" customFormat="1" x14ac:dyDescent="0.25">
      <c r="EB422" s="61"/>
      <c r="EC422" s="61"/>
    </row>
    <row r="423" spans="132:133" s="19" customFormat="1" x14ac:dyDescent="0.25">
      <c r="EB423" s="61"/>
      <c r="EC423" s="61"/>
    </row>
    <row r="424" spans="132:133" s="19" customFormat="1" x14ac:dyDescent="0.25">
      <c r="EB424" s="61"/>
      <c r="EC424" s="61"/>
    </row>
    <row r="425" spans="132:133" s="19" customFormat="1" x14ac:dyDescent="0.25">
      <c r="EB425" s="61"/>
      <c r="EC425" s="61"/>
    </row>
    <row r="426" spans="132:133" s="19" customFormat="1" x14ac:dyDescent="0.25">
      <c r="EB426" s="61"/>
      <c r="EC426" s="61"/>
    </row>
    <row r="427" spans="132:133" s="19" customFormat="1" x14ac:dyDescent="0.25">
      <c r="EB427" s="61"/>
      <c r="EC427" s="61"/>
    </row>
    <row r="428" spans="132:133" s="19" customFormat="1" x14ac:dyDescent="0.25">
      <c r="EB428" s="61"/>
      <c r="EC428" s="61"/>
    </row>
    <row r="429" spans="132:133" s="19" customFormat="1" x14ac:dyDescent="0.25">
      <c r="EB429" s="61"/>
      <c r="EC429" s="61"/>
    </row>
    <row r="430" spans="132:133" s="19" customFormat="1" x14ac:dyDescent="0.25">
      <c r="EB430" s="61"/>
      <c r="EC430" s="61"/>
    </row>
    <row r="431" spans="132:133" s="19" customFormat="1" x14ac:dyDescent="0.25">
      <c r="EB431" s="61"/>
      <c r="EC431" s="61"/>
    </row>
    <row r="432" spans="132:133" s="19" customFormat="1" x14ac:dyDescent="0.25">
      <c r="EB432" s="61"/>
      <c r="EC432" s="61"/>
    </row>
    <row r="433" spans="132:133" s="19" customFormat="1" x14ac:dyDescent="0.25">
      <c r="EB433" s="61"/>
      <c r="EC433" s="61"/>
    </row>
    <row r="434" spans="132:133" s="19" customFormat="1" x14ac:dyDescent="0.25">
      <c r="EB434" s="61"/>
      <c r="EC434" s="61"/>
    </row>
    <row r="435" spans="132:133" s="19" customFormat="1" x14ac:dyDescent="0.25">
      <c r="EB435" s="61"/>
      <c r="EC435" s="61"/>
    </row>
    <row r="436" spans="132:133" s="19" customFormat="1" x14ac:dyDescent="0.25">
      <c r="EB436" s="61"/>
      <c r="EC436" s="61"/>
    </row>
    <row r="437" spans="132:133" s="19" customFormat="1" x14ac:dyDescent="0.25">
      <c r="EB437" s="61"/>
      <c r="EC437" s="61"/>
    </row>
    <row r="438" spans="132:133" s="19" customFormat="1" x14ac:dyDescent="0.25">
      <c r="EB438" s="61"/>
      <c r="EC438" s="61"/>
    </row>
    <row r="439" spans="132:133" s="19" customFormat="1" x14ac:dyDescent="0.25">
      <c r="EB439" s="61"/>
      <c r="EC439" s="61"/>
    </row>
    <row r="440" spans="132:133" s="19" customFormat="1" x14ac:dyDescent="0.25">
      <c r="EB440" s="61"/>
      <c r="EC440" s="61"/>
    </row>
    <row r="441" spans="132:133" s="19" customFormat="1" x14ac:dyDescent="0.25">
      <c r="EB441" s="61"/>
      <c r="EC441" s="61"/>
    </row>
    <row r="442" spans="132:133" s="19" customFormat="1" x14ac:dyDescent="0.25">
      <c r="EB442" s="61"/>
      <c r="EC442" s="61"/>
    </row>
    <row r="443" spans="132:133" s="19" customFormat="1" x14ac:dyDescent="0.25">
      <c r="EB443" s="61"/>
      <c r="EC443" s="61"/>
    </row>
    <row r="444" spans="132:133" s="19" customFormat="1" x14ac:dyDescent="0.25">
      <c r="EB444" s="61"/>
      <c r="EC444" s="61"/>
    </row>
    <row r="445" spans="132:133" s="19" customFormat="1" x14ac:dyDescent="0.25">
      <c r="EB445" s="61"/>
      <c r="EC445" s="61"/>
    </row>
    <row r="446" spans="132:133" s="19" customFormat="1" x14ac:dyDescent="0.25">
      <c r="EB446" s="61"/>
      <c r="EC446" s="61"/>
    </row>
    <row r="447" spans="132:133" s="19" customFormat="1" x14ac:dyDescent="0.25">
      <c r="EB447" s="61"/>
      <c r="EC447" s="61"/>
    </row>
    <row r="448" spans="132:133" s="19" customFormat="1" x14ac:dyDescent="0.25">
      <c r="EB448" s="61"/>
      <c r="EC448" s="61"/>
    </row>
    <row r="449" spans="132:133" s="19" customFormat="1" x14ac:dyDescent="0.25">
      <c r="EB449" s="61"/>
      <c r="EC449" s="61"/>
    </row>
    <row r="450" spans="132:133" s="19" customFormat="1" x14ac:dyDescent="0.25">
      <c r="EB450" s="61"/>
      <c r="EC450" s="61"/>
    </row>
    <row r="451" spans="132:133" s="19" customFormat="1" x14ac:dyDescent="0.25">
      <c r="EB451" s="61"/>
      <c r="EC451" s="61"/>
    </row>
    <row r="452" spans="132:133" s="19" customFormat="1" x14ac:dyDescent="0.25">
      <c r="EB452" s="61"/>
      <c r="EC452" s="61"/>
    </row>
    <row r="453" spans="132:133" s="19" customFormat="1" x14ac:dyDescent="0.25">
      <c r="EB453" s="61"/>
      <c r="EC453" s="61"/>
    </row>
    <row r="454" spans="132:133" s="19" customFormat="1" x14ac:dyDescent="0.25">
      <c r="EB454" s="61"/>
      <c r="EC454" s="61"/>
    </row>
    <row r="455" spans="132:133" s="19" customFormat="1" x14ac:dyDescent="0.25">
      <c r="EB455" s="61"/>
      <c r="EC455" s="61"/>
    </row>
    <row r="456" spans="132:133" s="19" customFormat="1" x14ac:dyDescent="0.25">
      <c r="EB456" s="61"/>
      <c r="EC456" s="61"/>
    </row>
    <row r="457" spans="132:133" s="19" customFormat="1" x14ac:dyDescent="0.25">
      <c r="EB457" s="61"/>
      <c r="EC457" s="61"/>
    </row>
    <row r="458" spans="132:133" s="19" customFormat="1" x14ac:dyDescent="0.25">
      <c r="EB458" s="61"/>
      <c r="EC458" s="61"/>
    </row>
    <row r="459" spans="132:133" s="19" customFormat="1" x14ac:dyDescent="0.25">
      <c r="EB459" s="61"/>
      <c r="EC459" s="61"/>
    </row>
    <row r="460" spans="132:133" s="19" customFormat="1" x14ac:dyDescent="0.25">
      <c r="EB460" s="61"/>
      <c r="EC460" s="61"/>
    </row>
    <row r="461" spans="132:133" s="19" customFormat="1" x14ac:dyDescent="0.25">
      <c r="EB461" s="61"/>
      <c r="EC461" s="61"/>
    </row>
    <row r="462" spans="132:133" s="19" customFormat="1" x14ac:dyDescent="0.25">
      <c r="EB462" s="61"/>
      <c r="EC462" s="61"/>
    </row>
    <row r="463" spans="132:133" s="19" customFormat="1" x14ac:dyDescent="0.25">
      <c r="EB463" s="61"/>
      <c r="EC463" s="61"/>
    </row>
    <row r="464" spans="132:133" s="19" customFormat="1" x14ac:dyDescent="0.25">
      <c r="EB464" s="61"/>
      <c r="EC464" s="61"/>
    </row>
    <row r="465" spans="132:133" s="19" customFormat="1" x14ac:dyDescent="0.25">
      <c r="EB465" s="61"/>
      <c r="EC465" s="61"/>
    </row>
    <row r="466" spans="132:133" s="19" customFormat="1" x14ac:dyDescent="0.25">
      <c r="EB466" s="61"/>
      <c r="EC466" s="61"/>
    </row>
    <row r="467" spans="132:133" s="19" customFormat="1" x14ac:dyDescent="0.25">
      <c r="EB467" s="61"/>
      <c r="EC467" s="61"/>
    </row>
    <row r="468" spans="132:133" s="19" customFormat="1" x14ac:dyDescent="0.25">
      <c r="EB468" s="61"/>
      <c r="EC468" s="61"/>
    </row>
    <row r="469" spans="132:133" s="19" customFormat="1" x14ac:dyDescent="0.25">
      <c r="EB469" s="61"/>
      <c r="EC469" s="61"/>
    </row>
    <row r="470" spans="132:133" s="19" customFormat="1" x14ac:dyDescent="0.25">
      <c r="EB470" s="61"/>
      <c r="EC470" s="61"/>
    </row>
    <row r="471" spans="132:133" s="19" customFormat="1" x14ac:dyDescent="0.25">
      <c r="EB471" s="61"/>
      <c r="EC471" s="61"/>
    </row>
    <row r="472" spans="132:133" s="19" customFormat="1" x14ac:dyDescent="0.25">
      <c r="EB472" s="61"/>
      <c r="EC472" s="61"/>
    </row>
    <row r="473" spans="132:133" s="19" customFormat="1" x14ac:dyDescent="0.25">
      <c r="EB473" s="61"/>
      <c r="EC473" s="61"/>
    </row>
    <row r="474" spans="132:133" s="19" customFormat="1" x14ac:dyDescent="0.25">
      <c r="EB474" s="61"/>
      <c r="EC474" s="61"/>
    </row>
    <row r="475" spans="132:133" s="19" customFormat="1" x14ac:dyDescent="0.25">
      <c r="EB475" s="61"/>
      <c r="EC475" s="61"/>
    </row>
    <row r="476" spans="132:133" s="19" customFormat="1" x14ac:dyDescent="0.25">
      <c r="EB476" s="61"/>
      <c r="EC476" s="61"/>
    </row>
    <row r="477" spans="132:133" s="19" customFormat="1" x14ac:dyDescent="0.25">
      <c r="EB477" s="61"/>
      <c r="EC477" s="61"/>
    </row>
    <row r="478" spans="132:133" s="19" customFormat="1" x14ac:dyDescent="0.25">
      <c r="EB478" s="61"/>
      <c r="EC478" s="61"/>
    </row>
    <row r="479" spans="132:133" s="19" customFormat="1" x14ac:dyDescent="0.25">
      <c r="EB479" s="61"/>
      <c r="EC479" s="61"/>
    </row>
    <row r="480" spans="132:133" s="19" customFormat="1" x14ac:dyDescent="0.25">
      <c r="EB480" s="61"/>
      <c r="EC480" s="61"/>
    </row>
    <row r="481" spans="132:133" s="19" customFormat="1" x14ac:dyDescent="0.25">
      <c r="EB481" s="61"/>
      <c r="EC481" s="61"/>
    </row>
    <row r="482" spans="132:133" s="19" customFormat="1" x14ac:dyDescent="0.25">
      <c r="EB482" s="61"/>
      <c r="EC482" s="61"/>
    </row>
    <row r="483" spans="132:133" s="19" customFormat="1" x14ac:dyDescent="0.25">
      <c r="EB483" s="61"/>
      <c r="EC483" s="61"/>
    </row>
    <row r="484" spans="132:133" s="19" customFormat="1" x14ac:dyDescent="0.25">
      <c r="EB484" s="61"/>
      <c r="EC484" s="61"/>
    </row>
    <row r="485" spans="132:133" s="19" customFormat="1" x14ac:dyDescent="0.25">
      <c r="EB485" s="61"/>
      <c r="EC485" s="61"/>
    </row>
    <row r="486" spans="132:133" s="19" customFormat="1" x14ac:dyDescent="0.25">
      <c r="EB486" s="61"/>
      <c r="EC486" s="61"/>
    </row>
    <row r="487" spans="132:133" s="19" customFormat="1" x14ac:dyDescent="0.25">
      <c r="EB487" s="61"/>
      <c r="EC487" s="61"/>
    </row>
    <row r="488" spans="132:133" s="19" customFormat="1" x14ac:dyDescent="0.25">
      <c r="EB488" s="61"/>
      <c r="EC488" s="61"/>
    </row>
    <row r="489" spans="132:133" s="19" customFormat="1" x14ac:dyDescent="0.25">
      <c r="EB489" s="61"/>
      <c r="EC489" s="61"/>
    </row>
    <row r="490" spans="132:133" s="19" customFormat="1" x14ac:dyDescent="0.25">
      <c r="EB490" s="61"/>
      <c r="EC490" s="61"/>
    </row>
    <row r="491" spans="132:133" s="19" customFormat="1" x14ac:dyDescent="0.25">
      <c r="EB491" s="61"/>
      <c r="EC491" s="61"/>
    </row>
    <row r="492" spans="132:133" s="19" customFormat="1" x14ac:dyDescent="0.25">
      <c r="EB492" s="61"/>
      <c r="EC492" s="61"/>
    </row>
    <row r="493" spans="132:133" s="19" customFormat="1" x14ac:dyDescent="0.25">
      <c r="EB493" s="61"/>
      <c r="EC493" s="61"/>
    </row>
    <row r="494" spans="132:133" s="19" customFormat="1" x14ac:dyDescent="0.25">
      <c r="EB494" s="61"/>
      <c r="EC494" s="61"/>
    </row>
    <row r="495" spans="132:133" s="19" customFormat="1" x14ac:dyDescent="0.25">
      <c r="EB495" s="61"/>
      <c r="EC495" s="61"/>
    </row>
    <row r="496" spans="132:133" s="19" customFormat="1" x14ac:dyDescent="0.25">
      <c r="EB496" s="61"/>
      <c r="EC496" s="61"/>
    </row>
    <row r="497" spans="132:133" s="19" customFormat="1" x14ac:dyDescent="0.25">
      <c r="EB497" s="61"/>
      <c r="EC497" s="61"/>
    </row>
    <row r="498" spans="132:133" s="19" customFormat="1" x14ac:dyDescent="0.25">
      <c r="EB498" s="61"/>
      <c r="EC498" s="61"/>
    </row>
    <row r="499" spans="132:133" s="19" customFormat="1" x14ac:dyDescent="0.25">
      <c r="EB499" s="61"/>
      <c r="EC499" s="61"/>
    </row>
    <row r="500" spans="132:133" s="19" customFormat="1" x14ac:dyDescent="0.25">
      <c r="EB500" s="61"/>
      <c r="EC500" s="61"/>
    </row>
    <row r="501" spans="132:133" s="19" customFormat="1" x14ac:dyDescent="0.25">
      <c r="EB501" s="61"/>
      <c r="EC501" s="61"/>
    </row>
    <row r="502" spans="132:133" s="19" customFormat="1" x14ac:dyDescent="0.25">
      <c r="EB502" s="61"/>
      <c r="EC502" s="61"/>
    </row>
    <row r="503" spans="132:133" s="19" customFormat="1" x14ac:dyDescent="0.25">
      <c r="EB503" s="61"/>
      <c r="EC503" s="61"/>
    </row>
    <row r="504" spans="132:133" s="19" customFormat="1" x14ac:dyDescent="0.25">
      <c r="EB504" s="61"/>
      <c r="EC504" s="61"/>
    </row>
    <row r="505" spans="132:133" s="19" customFormat="1" x14ac:dyDescent="0.25">
      <c r="EB505" s="61"/>
      <c r="EC505" s="61"/>
    </row>
    <row r="506" spans="132:133" s="19" customFormat="1" x14ac:dyDescent="0.25">
      <c r="EB506" s="61"/>
      <c r="EC506" s="61"/>
    </row>
    <row r="507" spans="132:133" s="19" customFormat="1" x14ac:dyDescent="0.25">
      <c r="EB507" s="61"/>
      <c r="EC507" s="61"/>
    </row>
    <row r="508" spans="132:133" s="19" customFormat="1" x14ac:dyDescent="0.25">
      <c r="EB508" s="61"/>
      <c r="EC508" s="61"/>
    </row>
    <row r="509" spans="132:133" s="19" customFormat="1" x14ac:dyDescent="0.25">
      <c r="EB509" s="61"/>
      <c r="EC509" s="61"/>
    </row>
    <row r="510" spans="132:133" s="19" customFormat="1" x14ac:dyDescent="0.25">
      <c r="EB510" s="61"/>
      <c r="EC510" s="61"/>
    </row>
    <row r="511" spans="132:133" s="19" customFormat="1" x14ac:dyDescent="0.25">
      <c r="EB511" s="61"/>
      <c r="EC511" s="61"/>
    </row>
    <row r="512" spans="132:133" s="19" customFormat="1" x14ac:dyDescent="0.25">
      <c r="EB512" s="61"/>
      <c r="EC512" s="61"/>
    </row>
    <row r="513" spans="132:133" s="19" customFormat="1" x14ac:dyDescent="0.25">
      <c r="EB513" s="61"/>
      <c r="EC513" s="61"/>
    </row>
    <row r="514" spans="132:133" s="19" customFormat="1" x14ac:dyDescent="0.25">
      <c r="EB514" s="61"/>
      <c r="EC514" s="61"/>
    </row>
    <row r="515" spans="132:133" s="19" customFormat="1" x14ac:dyDescent="0.25">
      <c r="EB515" s="61"/>
      <c r="EC515" s="61"/>
    </row>
    <row r="516" spans="132:133" s="19" customFormat="1" x14ac:dyDescent="0.25">
      <c r="EB516" s="61"/>
      <c r="EC516" s="61"/>
    </row>
    <row r="517" spans="132:133" s="19" customFormat="1" x14ac:dyDescent="0.25">
      <c r="EB517" s="61"/>
      <c r="EC517" s="61"/>
    </row>
    <row r="518" spans="132:133" s="19" customFormat="1" x14ac:dyDescent="0.25">
      <c r="EB518" s="61"/>
      <c r="EC518" s="61"/>
    </row>
    <row r="519" spans="132:133" s="19" customFormat="1" x14ac:dyDescent="0.25">
      <c r="EB519" s="61"/>
      <c r="EC519" s="61"/>
    </row>
    <row r="520" spans="132:133" s="19" customFormat="1" x14ac:dyDescent="0.25">
      <c r="EB520" s="61"/>
      <c r="EC520" s="61"/>
    </row>
    <row r="521" spans="132:133" s="19" customFormat="1" x14ac:dyDescent="0.25">
      <c r="EB521" s="61"/>
      <c r="EC521" s="61"/>
    </row>
    <row r="522" spans="132:133" s="19" customFormat="1" x14ac:dyDescent="0.25">
      <c r="EB522" s="61"/>
      <c r="EC522" s="61"/>
    </row>
    <row r="523" spans="132:133" s="19" customFormat="1" x14ac:dyDescent="0.25">
      <c r="EB523" s="61"/>
      <c r="EC523" s="61"/>
    </row>
    <row r="524" spans="132:133" s="19" customFormat="1" x14ac:dyDescent="0.25">
      <c r="EB524" s="61"/>
      <c r="EC524" s="61"/>
    </row>
    <row r="525" spans="132:133" s="19" customFormat="1" x14ac:dyDescent="0.25">
      <c r="EB525" s="61"/>
      <c r="EC525" s="61"/>
    </row>
    <row r="526" spans="132:133" s="19" customFormat="1" x14ac:dyDescent="0.25">
      <c r="EB526" s="61"/>
      <c r="EC526" s="61"/>
    </row>
    <row r="527" spans="132:133" s="19" customFormat="1" x14ac:dyDescent="0.25">
      <c r="EB527" s="61"/>
      <c r="EC527" s="61"/>
    </row>
    <row r="528" spans="132:133" s="19" customFormat="1" x14ac:dyDescent="0.25">
      <c r="EB528" s="61"/>
      <c r="EC528" s="61"/>
    </row>
    <row r="529" spans="132:133" s="19" customFormat="1" x14ac:dyDescent="0.25">
      <c r="EB529" s="61"/>
      <c r="EC529" s="61"/>
    </row>
    <row r="530" spans="132:133" s="19" customFormat="1" x14ac:dyDescent="0.25">
      <c r="EB530" s="61"/>
      <c r="EC530" s="61"/>
    </row>
    <row r="531" spans="132:133" s="19" customFormat="1" x14ac:dyDescent="0.25">
      <c r="EB531" s="61"/>
      <c r="EC531" s="61"/>
    </row>
    <row r="532" spans="132:133" s="19" customFormat="1" x14ac:dyDescent="0.25">
      <c r="EB532" s="61"/>
      <c r="EC532" s="61"/>
    </row>
    <row r="533" spans="132:133" s="19" customFormat="1" x14ac:dyDescent="0.25">
      <c r="EB533" s="61"/>
      <c r="EC533" s="61"/>
    </row>
    <row r="534" spans="132:133" s="19" customFormat="1" x14ac:dyDescent="0.25">
      <c r="EB534" s="61"/>
      <c r="EC534" s="61"/>
    </row>
    <row r="535" spans="132:133" s="19" customFormat="1" x14ac:dyDescent="0.25">
      <c r="EB535" s="61"/>
      <c r="EC535" s="61"/>
    </row>
    <row r="536" spans="132:133" s="19" customFormat="1" x14ac:dyDescent="0.25">
      <c r="EB536" s="61"/>
      <c r="EC536" s="61"/>
    </row>
    <row r="537" spans="132:133" s="19" customFormat="1" x14ac:dyDescent="0.25">
      <c r="EB537" s="61"/>
      <c r="EC537" s="61"/>
    </row>
    <row r="538" spans="132:133" s="19" customFormat="1" x14ac:dyDescent="0.25">
      <c r="EB538" s="61"/>
      <c r="EC538" s="61"/>
    </row>
    <row r="539" spans="132:133" s="19" customFormat="1" x14ac:dyDescent="0.25">
      <c r="EB539" s="61"/>
      <c r="EC539" s="61"/>
    </row>
    <row r="540" spans="132:133" s="19" customFormat="1" x14ac:dyDescent="0.25">
      <c r="EB540" s="61"/>
      <c r="EC540" s="61"/>
    </row>
    <row r="541" spans="132:133" s="19" customFormat="1" x14ac:dyDescent="0.25">
      <c r="EB541" s="61"/>
      <c r="EC541" s="61"/>
    </row>
    <row r="542" spans="132:133" s="19" customFormat="1" x14ac:dyDescent="0.25">
      <c r="EB542" s="61"/>
      <c r="EC542" s="61"/>
    </row>
    <row r="543" spans="132:133" s="19" customFormat="1" x14ac:dyDescent="0.25">
      <c r="EB543" s="61"/>
      <c r="EC543" s="61"/>
    </row>
    <row r="544" spans="132:133" s="19" customFormat="1" x14ac:dyDescent="0.25">
      <c r="EB544" s="61"/>
      <c r="EC544" s="61"/>
    </row>
    <row r="545" spans="132:133" s="19" customFormat="1" x14ac:dyDescent="0.25">
      <c r="EB545" s="61"/>
      <c r="EC545" s="61"/>
    </row>
    <row r="546" spans="132:133" s="19" customFormat="1" x14ac:dyDescent="0.25">
      <c r="EB546" s="61"/>
      <c r="EC546" s="61"/>
    </row>
    <row r="547" spans="132:133" s="19" customFormat="1" x14ac:dyDescent="0.25">
      <c r="EB547" s="61"/>
      <c r="EC547" s="61"/>
    </row>
    <row r="548" spans="132:133" s="19" customFormat="1" x14ac:dyDescent="0.25">
      <c r="EB548" s="61"/>
      <c r="EC548" s="61"/>
    </row>
    <row r="549" spans="132:133" s="19" customFormat="1" x14ac:dyDescent="0.25">
      <c r="EB549" s="61"/>
      <c r="EC549" s="61"/>
    </row>
    <row r="550" spans="132:133" s="19" customFormat="1" x14ac:dyDescent="0.25">
      <c r="EB550" s="61"/>
      <c r="EC550" s="61"/>
    </row>
    <row r="551" spans="132:133" s="19" customFormat="1" x14ac:dyDescent="0.25">
      <c r="EB551" s="61"/>
      <c r="EC551" s="61"/>
    </row>
    <row r="552" spans="132:133" s="19" customFormat="1" x14ac:dyDescent="0.25">
      <c r="EB552" s="61"/>
      <c r="EC552" s="61"/>
    </row>
    <row r="553" spans="132:133" s="19" customFormat="1" x14ac:dyDescent="0.25">
      <c r="EB553" s="61"/>
      <c r="EC553" s="61"/>
    </row>
    <row r="554" spans="132:133" s="19" customFormat="1" x14ac:dyDescent="0.25">
      <c r="EB554" s="61"/>
      <c r="EC554" s="61"/>
    </row>
    <row r="555" spans="132:133" s="19" customFormat="1" x14ac:dyDescent="0.25">
      <c r="EB555" s="61"/>
      <c r="EC555" s="61"/>
    </row>
    <row r="556" spans="132:133" s="19" customFormat="1" x14ac:dyDescent="0.25">
      <c r="EB556" s="61"/>
      <c r="EC556" s="61"/>
    </row>
    <row r="557" spans="132:133" s="19" customFormat="1" x14ac:dyDescent="0.25">
      <c r="EB557" s="61"/>
      <c r="EC557" s="61"/>
    </row>
    <row r="558" spans="132:133" s="19" customFormat="1" x14ac:dyDescent="0.25">
      <c r="EB558" s="61"/>
      <c r="EC558" s="61"/>
    </row>
    <row r="559" spans="132:133" s="19" customFormat="1" x14ac:dyDescent="0.25">
      <c r="EB559" s="61"/>
      <c r="EC559" s="61"/>
    </row>
    <row r="560" spans="132:133" s="19" customFormat="1" x14ac:dyDescent="0.25">
      <c r="EB560" s="61"/>
      <c r="EC560" s="61"/>
    </row>
    <row r="561" spans="132:133" s="19" customFormat="1" x14ac:dyDescent="0.25">
      <c r="EB561" s="61"/>
      <c r="EC561" s="61"/>
    </row>
    <row r="562" spans="132:133" s="19" customFormat="1" x14ac:dyDescent="0.25">
      <c r="EB562" s="61"/>
      <c r="EC562" s="61"/>
    </row>
    <row r="563" spans="132:133" s="19" customFormat="1" x14ac:dyDescent="0.25">
      <c r="EB563" s="61"/>
      <c r="EC563" s="61"/>
    </row>
    <row r="564" spans="132:133" s="19" customFormat="1" x14ac:dyDescent="0.25">
      <c r="EB564" s="61"/>
      <c r="EC564" s="61"/>
    </row>
    <row r="565" spans="132:133" s="19" customFormat="1" x14ac:dyDescent="0.25">
      <c r="EB565" s="61"/>
      <c r="EC565" s="61"/>
    </row>
    <row r="566" spans="132:133" s="19" customFormat="1" x14ac:dyDescent="0.25">
      <c r="EB566" s="61"/>
      <c r="EC566" s="61"/>
    </row>
    <row r="567" spans="132:133" s="19" customFormat="1" x14ac:dyDescent="0.25">
      <c r="EB567" s="61"/>
      <c r="EC567" s="61"/>
    </row>
    <row r="568" spans="132:133" s="19" customFormat="1" x14ac:dyDescent="0.25">
      <c r="EB568" s="61"/>
      <c r="EC568" s="61"/>
    </row>
    <row r="569" spans="132:133" s="19" customFormat="1" x14ac:dyDescent="0.25">
      <c r="EB569" s="61"/>
      <c r="EC569" s="61"/>
    </row>
    <row r="570" spans="132:133" s="19" customFormat="1" x14ac:dyDescent="0.25">
      <c r="EB570" s="61"/>
      <c r="EC570" s="61"/>
    </row>
    <row r="571" spans="132:133" s="19" customFormat="1" x14ac:dyDescent="0.25">
      <c r="EB571" s="61"/>
      <c r="EC571" s="61"/>
    </row>
    <row r="572" spans="132:133" s="19" customFormat="1" x14ac:dyDescent="0.25">
      <c r="EB572" s="61"/>
      <c r="EC572" s="61"/>
    </row>
    <row r="573" spans="132:133" s="19" customFormat="1" x14ac:dyDescent="0.25">
      <c r="EB573" s="61"/>
      <c r="EC573" s="61"/>
    </row>
    <row r="574" spans="132:133" s="19" customFormat="1" x14ac:dyDescent="0.25">
      <c r="EB574" s="61"/>
      <c r="EC574" s="61"/>
    </row>
    <row r="575" spans="132:133" s="19" customFormat="1" x14ac:dyDescent="0.25">
      <c r="EB575" s="61"/>
      <c r="EC575" s="61"/>
    </row>
    <row r="576" spans="132:133" s="19" customFormat="1" x14ac:dyDescent="0.25">
      <c r="EB576" s="61"/>
      <c r="EC576" s="61"/>
    </row>
    <row r="577" spans="132:133" s="19" customFormat="1" x14ac:dyDescent="0.25">
      <c r="EB577" s="61"/>
      <c r="EC577" s="61"/>
    </row>
    <row r="578" spans="132:133" s="19" customFormat="1" x14ac:dyDescent="0.25">
      <c r="EB578" s="61"/>
      <c r="EC578" s="61"/>
    </row>
    <row r="579" spans="132:133" s="19" customFormat="1" x14ac:dyDescent="0.25">
      <c r="EB579" s="61"/>
      <c r="EC579" s="61"/>
    </row>
    <row r="580" spans="132:133" s="19" customFormat="1" x14ac:dyDescent="0.25">
      <c r="EB580" s="61"/>
      <c r="EC580" s="61"/>
    </row>
    <row r="581" spans="132:133" s="19" customFormat="1" x14ac:dyDescent="0.25">
      <c r="EB581" s="61"/>
      <c r="EC581" s="61"/>
    </row>
    <row r="582" spans="132:133" s="19" customFormat="1" x14ac:dyDescent="0.25">
      <c r="EB582" s="61"/>
      <c r="EC582" s="61"/>
    </row>
    <row r="583" spans="132:133" s="19" customFormat="1" x14ac:dyDescent="0.25">
      <c r="EB583" s="61"/>
      <c r="EC583" s="61"/>
    </row>
    <row r="584" spans="132:133" s="19" customFormat="1" x14ac:dyDescent="0.25">
      <c r="EB584" s="61"/>
      <c r="EC584" s="61"/>
    </row>
  </sheetData>
  <autoFilter ref="A3:ED3">
    <sortState ref="A4:ED28">
      <sortCondition ref="ED3"/>
    </sortState>
  </autoFilter>
  <sortState ref="K4:DP27">
    <sortCondition ref="AO3:AO27"/>
  </sortState>
  <mergeCells count="21">
    <mergeCell ref="CB1:CI1"/>
    <mergeCell ref="CN1:CZ1"/>
    <mergeCell ref="DB1:DS1"/>
    <mergeCell ref="DX1:EB1"/>
    <mergeCell ref="C7:S7"/>
    <mergeCell ref="DA8:DQ8"/>
    <mergeCell ref="A1:A2"/>
    <mergeCell ref="B1:B2"/>
    <mergeCell ref="C1:G1"/>
    <mergeCell ref="BE1:BE2"/>
    <mergeCell ref="CK1:CK2"/>
    <mergeCell ref="O1:AA1"/>
    <mergeCell ref="AC1:AO1"/>
    <mergeCell ref="AQ1:BC1"/>
    <mergeCell ref="BG1:BM1"/>
    <mergeCell ref="BO1:BQ1"/>
    <mergeCell ref="BS1:BV1"/>
    <mergeCell ref="J1:J2"/>
    <mergeCell ref="K1:K2"/>
    <mergeCell ref="M1:M2"/>
    <mergeCell ref="BX1:BZ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2023-06-15T14:17:37Z</dcterms:modified>
</cp:coreProperties>
</file>